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'Cashflow'!$A$1:$G$54</definedName>
    <definedName name="_xlnm.Print_Area" localSheetId="4">'Notes'!$A$1:$I$269</definedName>
    <definedName name="_xlnm.Print_Area" localSheetId="2">'StmtEquity'!$A$1:$H$34</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'Cashflow'!$A$1:$G$54</definedName>
    <definedName name="Z_28F6F374_7E4D_446F_88FB_2FD91EF83ACB_.wvu.PrintArea" localSheetId="0" hidden="1">'IS'!$A$1:$H$56</definedName>
    <definedName name="Z_28F6F374_7E4D_446F_88FB_2FD91EF83ACB_.wvu.PrintArea" localSheetId="4" hidden="1">'Notes'!$A$1:$I$269</definedName>
    <definedName name="Z_28F6F374_7E4D_446F_88FB_2FD91EF83ACB_.wvu.PrintArea" localSheetId="2" hidden="1">'StmtEquity'!$A$1:$H$34</definedName>
    <definedName name="Z_28F6F374_7E4D_446F_88FB_2FD91EF83ACB_.wvu.PrintTitles" localSheetId="4" hidden="1">'Notes'!$1:$10</definedName>
    <definedName name="Z_28F6F374_7E4D_446F_88FB_2FD91EF83ACB_.wvu.Rows" localSheetId="4" hidden="1">'Notes'!#REF!,'Notes'!$81:$81,'Notes'!$179:$180</definedName>
    <definedName name="Z_4A8FD03B_6E7F_4533_8729_80E27C979CC1_.wvu.PrintArea" localSheetId="1" hidden="1">'BS'!$A$1:$G$56</definedName>
    <definedName name="Z_4A8FD03B_6E7F_4533_8729_80E27C979CC1_.wvu.PrintArea" localSheetId="3" hidden="1">'Cashflow'!$A$1:$G$54</definedName>
    <definedName name="Z_4A8FD03B_6E7F_4533_8729_80E27C979CC1_.wvu.PrintArea" localSheetId="0" hidden="1">'IS'!$A$1:$H$56</definedName>
    <definedName name="Z_4A8FD03B_6E7F_4533_8729_80E27C979CC1_.wvu.PrintArea" localSheetId="4" hidden="1">'Notes'!$A$1:$I$269</definedName>
    <definedName name="Z_4A8FD03B_6E7F_4533_8729_80E27C979CC1_.wvu.PrintArea" localSheetId="2" hidden="1">'StmtEquity'!$A$1:$H$34</definedName>
    <definedName name="Z_4A8FD03B_6E7F_4533_8729_80E27C979CC1_.wvu.PrintTitles" localSheetId="4" hidden="1">'Notes'!$1:$10</definedName>
    <definedName name="Z_4A8FD03B_6E7F_4533_8729_80E27C979CC1_.wvu.Rows" localSheetId="4" hidden="1">'Notes'!#REF!,'Notes'!$81:$81,'Notes'!$179:$180</definedName>
    <definedName name="Z_A8B54640_FFD9_11DB_8A9D_0050BA4FD6BC_.wvu.PrintArea" localSheetId="1" hidden="1">'BS'!$A$1:$G$56</definedName>
    <definedName name="Z_A8B54640_FFD9_11DB_8A9D_0050BA4FD6BC_.wvu.PrintArea" localSheetId="3" hidden="1">'Cashflow'!$A$1:$G$54</definedName>
    <definedName name="Z_A8B54640_FFD9_11DB_8A9D_0050BA4FD6BC_.wvu.PrintArea" localSheetId="0" hidden="1">'IS'!$A$1:$H$56</definedName>
    <definedName name="Z_A8B54640_FFD9_11DB_8A9D_0050BA4FD6BC_.wvu.PrintArea" localSheetId="4" hidden="1">'Notes'!$A$1:$I$269</definedName>
    <definedName name="Z_A8B54640_FFD9_11DB_8A9D_0050BA4FD6BC_.wvu.PrintArea" localSheetId="2" hidden="1">'StmtEquity'!$A$1:$H$34</definedName>
    <definedName name="Z_A8B54640_FFD9_11DB_8A9D_0050BA4FD6BC_.wvu.PrintTitles" localSheetId="4" hidden="1">'Notes'!$1:$10</definedName>
    <definedName name="Z_A8B54640_FFD9_11DB_8A9D_0050BA4FD6BC_.wvu.Rows" localSheetId="4" hidden="1">'Notes'!#REF!,'Notes'!$81:$81,'Notes'!$179:$180</definedName>
    <definedName name="Z_BBBEB020_0239_11DC_945D_000C6E32893D_.wvu.PrintArea" localSheetId="1" hidden="1">'BS'!$A$1:$G$56</definedName>
    <definedName name="Z_BBBEB020_0239_11DC_945D_000C6E32893D_.wvu.PrintArea" localSheetId="3" hidden="1">'Cashflow'!$A$1:$G$54</definedName>
    <definedName name="Z_BBBEB020_0239_11DC_945D_000C6E32893D_.wvu.PrintArea" localSheetId="0" hidden="1">'IS'!$A$1:$H$56</definedName>
    <definedName name="Z_BBBEB020_0239_11DC_945D_000C6E32893D_.wvu.PrintArea" localSheetId="4" hidden="1">'Notes'!$A$1:$I$269</definedName>
    <definedName name="Z_BBBEB020_0239_11DC_945D_000C6E32893D_.wvu.PrintArea" localSheetId="2" hidden="1">'StmtEquity'!$A$1:$H$34</definedName>
    <definedName name="Z_BBBEB020_0239_11DC_945D_000C6E32893D_.wvu.PrintTitles" localSheetId="4" hidden="1">'Notes'!$1:$10</definedName>
    <definedName name="Z_BBBEB020_0239_11DC_945D_000C6E32893D_.wvu.Rows" localSheetId="4" hidden="1">'Notes'!#REF!,'Notes'!$81:$81,'Notes'!$179:$180</definedName>
  </definedNames>
  <calcPr fullCalcOnLoad="1"/>
</workbook>
</file>

<file path=xl/sharedStrings.xml><?xml version="1.0" encoding="utf-8"?>
<sst xmlns="http://schemas.openxmlformats.org/spreadsheetml/2006/main" count="353" uniqueCount="262">
  <si>
    <t>Variation</t>
  </si>
  <si>
    <t>`</t>
  </si>
  <si>
    <t>Prepaid lease payments</t>
  </si>
  <si>
    <t>Capital reserve</t>
  </si>
  <si>
    <t>Reserve</t>
  </si>
  <si>
    <t>Profits</t>
  </si>
  <si>
    <t>ended</t>
  </si>
  <si>
    <t>Staff costs under ESOS</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</si>
  <si>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</si>
  <si>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</si>
  <si>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</si>
  <si>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</si>
  <si>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</si>
  <si>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</si>
  <si>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</si>
  <si>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</si>
  <si>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</si>
  <si>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</si>
  <si>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</si>
  <si>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</si>
  <si>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</si>
  <si>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</si>
  <si>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</si>
  <si>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</si>
  <si>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</si>
  <si>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</si>
  <si>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</si>
  <si>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</si>
  <si>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</si>
  <si>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</si>
  <si>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</si>
  <si>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</si>
  <si>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</si>
  <si>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</si>
  <si>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</si>
  <si>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</si>
  <si>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</si>
  <si>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</si>
  <si>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</si>
  <si>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</si>
  <si>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</si>
  <si>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</si>
  <si>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</si>
  <si>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</si>
  <si>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</si>
  <si>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</si>
  <si>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</si>
  <si>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</si>
  <si>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</si>
  <si>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</si>
  <si>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</si>
  <si>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</si>
  <si>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</si>
  <si>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</si>
  <si>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</si>
  <si>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</si>
  <si>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</si>
  <si>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</si>
  <si>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</si>
  <si>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</si>
  <si>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</si>
  <si>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</si>
  <si>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</si>
  <si>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</si>
  <si>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</si>
  <si>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</si>
  <si>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</si>
  <si>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</si>
  <si>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</si>
  <si>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</si>
  <si>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</si>
  <si>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</si>
  <si>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</si>
  <si>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</si>
  <si>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</si>
  <si>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</si>
  <si>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</si>
  <si>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</si>
  <si>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</si>
  <si>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</si>
  <si>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</si>
  <si>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</si>
  <si>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</si>
  <si>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</si>
  <si>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</si>
  <si>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</si>
  <si>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</si>
  <si>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</si>
  <si>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</si>
  <si>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</si>
  <si>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</si>
  <si>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</si>
  <si>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</si>
  <si>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</si>
  <si>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</si>
  <si>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Cash used in operations</t>
  </si>
  <si>
    <t>Net cash used in operating activities</t>
  </si>
  <si>
    <t>Net cash used in investing activities</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</si>
  <si>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</si>
  <si>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</si>
  <si>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</si>
  <si>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</si>
  <si>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</si>
  <si>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</si>
  <si>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</si>
  <si>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</si>
  <si>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</si>
  <si>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</si>
  <si>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</si>
  <si>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</si>
  <si>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</si>
  <si>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</si>
  <si>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</si>
  <si>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</si>
  <si>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</si>
  <si>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</si>
  <si>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</si>
  <si>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</si>
  <si>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</si>
  <si>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</si>
  <si>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</si>
  <si>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</si>
  <si>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</si>
  <si>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</si>
  <si>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</si>
  <si>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</si>
  <si>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</si>
  <si>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</si>
  <si>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</si>
  <si>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</si>
  <si>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</si>
  <si>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</si>
  <si>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</si>
  <si>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</si>
  <si>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</si>
  <si>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</si>
  <si>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</si>
  <si>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</si>
  <si>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</si>
  <si>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</si>
  <si>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</si>
  <si>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</si>
  <si>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</si>
  <si>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A14</t>
  </si>
  <si>
    <t>Attributable to :</t>
  </si>
  <si>
    <t>Tax Exempt dividend per share (sen)</t>
  </si>
  <si>
    <t>Gross interest income (RM'000)</t>
  </si>
  <si>
    <t>Gross interest expense (RM'000)</t>
  </si>
  <si>
    <t>Share premium</t>
  </si>
  <si>
    <t>Issued ordinary shares at the beginning of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</si>
  <si>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</si>
  <si>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</si>
  <si>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</si>
  <si>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</si>
  <si>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</si>
  <si>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</si>
  <si>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</si>
  <si>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</si>
  <si>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</si>
  <si>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</si>
  <si>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</si>
  <si>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</si>
  <si>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</si>
  <si>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</si>
  <si>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</si>
  <si>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</si>
  <si>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</si>
  <si>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</si>
  <si>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</si>
  <si>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</si>
  <si>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</si>
  <si>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</si>
  <si>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</si>
  <si>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</si>
  <si>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</si>
  <si>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Preceding year</t>
  </si>
  <si>
    <t>quarter</t>
  </si>
  <si>
    <t>corresponding</t>
  </si>
  <si>
    <t>Dividends</t>
  </si>
  <si>
    <t>B12 (a)</t>
  </si>
  <si>
    <t>B12 (b)</t>
  </si>
  <si>
    <t>Profit/(loss) for the period</t>
  </si>
  <si>
    <t>Deposits with licensed banks</t>
  </si>
  <si>
    <t>Unrealised gain on foreign exchange</t>
  </si>
  <si>
    <t>Cash &amp; bank balances</t>
  </si>
  <si>
    <t>3 Months ended</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</si>
  <si>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</si>
  <si>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</si>
  <si>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</si>
  <si>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</si>
  <si>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</si>
  <si>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</si>
  <si>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</si>
  <si>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</si>
  <si>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</si>
  <si>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Equity holders of the Company</t>
  </si>
  <si>
    <t>Disclosure of segmental information of the Group by business segment is not presented as the Group is primarily engaged in only one business segment which is the manufacture of rubber hose.</t>
  </si>
  <si>
    <t>ESOS</t>
  </si>
  <si>
    <t>Share options granted</t>
  </si>
  <si>
    <t>Share options exercised</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</si>
  <si>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</si>
  <si>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</si>
  <si>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 xml:space="preserve"> period ended</t>
  </si>
  <si>
    <t>period ended</t>
  </si>
  <si>
    <t>Status of corporate proposals</t>
  </si>
  <si>
    <t>Africa</t>
  </si>
  <si>
    <t>&lt;-Distributable-&gt;</t>
  </si>
  <si>
    <t>(Audited)</t>
  </si>
  <si>
    <t>Proceeds from disposal of property, plant and equipment</t>
  </si>
  <si>
    <t>3 months ended</t>
  </si>
  <si>
    <t>Adjusted for bonus issue ('000)</t>
  </si>
  <si>
    <t>Effect of shares issued during the period ('000)</t>
  </si>
  <si>
    <t>Wong Sook Ping (F) (MAICSA 0761491)</t>
  </si>
  <si>
    <t>Company Secretaries</t>
  </si>
  <si>
    <t>Wong Shan May (F) (LS 0008582)</t>
  </si>
  <si>
    <t>30 Sept 2008</t>
  </si>
  <si>
    <t>30 September 2008</t>
  </si>
  <si>
    <t>1)</t>
  </si>
  <si>
    <t>2)</t>
  </si>
  <si>
    <t>3)</t>
  </si>
  <si>
    <t>4)</t>
  </si>
  <si>
    <t>5)</t>
  </si>
  <si>
    <t>to undertake more aggressive marketing and pricing strategy;</t>
  </si>
  <si>
    <t>containing our operational costs;</t>
  </si>
  <si>
    <t>continue to monitor our raw material costs;</t>
  </si>
  <si>
    <t>extracting more business from existing customers; and</t>
  </si>
  <si>
    <t>Amortisation of prepaid lease payments</t>
  </si>
  <si>
    <t>For The First Quarter Ended 31 December 2008</t>
  </si>
  <si>
    <t>31 Dec 2008</t>
  </si>
  <si>
    <t>31 Dec 2007</t>
  </si>
  <si>
    <t>3 months</t>
  </si>
  <si>
    <t>31 December 2008</t>
  </si>
  <si>
    <t>31 December 2007</t>
  </si>
  <si>
    <t>This is prepared based on the unaudited consolidated results of the Group for the current quarter ended 31 December  2008 and is to be read in conjunction with the audited financial statements for the financial year ended 30 September 2008 and the accompanying explanatory notes attached to the Interim Financial Report.</t>
  </si>
  <si>
    <t>The unaudited condensed consolidated balance sheet should be read in conjunction with the audited financial statements for the financial year ended 30 September 2008 and the accompanying explanatory notes attached to the Interim Financial Report.</t>
  </si>
  <si>
    <t>As at 31 December 2008</t>
  </si>
  <si>
    <t>The unaudited condensed consolidated statement of changes in equity should be read in conjunction with the audited financial statements for the financial year ended 30 September 2008 and the accompanying explanatory notes attached to the Interim Financial Report.</t>
  </si>
  <si>
    <t>As at 1 October 2008</t>
  </si>
  <si>
    <t>This is prepared based on the unaudited consolidated results of the Group for the current quarter ended 31 December 2008 and is to be read in conjunction with the audited financial statements for the financial year ended 30 September 2008 and the accompanying explanatory notes attached to the Interim Financial Report.</t>
  </si>
  <si>
    <t>(Gain)/loss on disposal of property, plant and equipment</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</si>
  <si>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2008. These explanatory notes attached to the interim financial statements provide an explanation of events and transactions that are significant for an understanding of the changes in the financial position and performance of the Group since the financial year ended 30 September 2008.
The significant accounting policies adopted are consistent with those of the audited financial statements for the financial year ended 30 September 2008.</t>
  </si>
  <si>
    <t>The preceding audited financial statements for the financial year ended 30 September 2008 was not subject to any qualification.</t>
  </si>
  <si>
    <t>There were no issuances, cancellations, repurchases, resale and repayment of debt and equity securities in the current quarter and current financial year-to-date under review.</t>
  </si>
  <si>
    <t>A special interim tax exempt dividend of 2.0 sen on 129,175,515 ordinary shares of RM0.50 each in respect of the financial year ended 30 September 2008 amounting to RM2,583,510.30 was paid on 18 December 2008.</t>
  </si>
  <si>
    <t>3 Months</t>
  </si>
  <si>
    <t>31 Dec  2008</t>
  </si>
  <si>
    <t>For the current quarter ended 31 December 2008, the Group recorded revenue of RM26.48 million, representing an increase of RM0.93 million or approximately 3.62% on a quarter to quarter basis. The increase in turnover is attributable to an overall increase in demand by existing/new customers.  The increase in sales is in line with the increase in available production capacity arising from the contribution of the new mandrel production lines installed at the newly completed factory situated adjacent to the existing factory and the increase in extrusion production lines (from 9 lines to 16 lines) at the existing factory.</t>
  </si>
  <si>
    <t>to aggressively look for new potential customers by participating in international trade fairs for the calendar year ending 2009.</t>
  </si>
  <si>
    <t>As at 31 December 2008, the Group does not have any outstanding borrowings.</t>
  </si>
  <si>
    <t>The unaudited interim financial statements were authorised for issue by the Board of Directors in accordance with a resolution of the directors dated 23 February 2009.</t>
  </si>
  <si>
    <t>There were no corporate proposals announced as at 18 February 2009.</t>
  </si>
  <si>
    <t>23 February 2009</t>
  </si>
  <si>
    <t>Save as disclosed, the Group does not have any other financial instruments with off balance sheet risk as at 18 February 2009.</t>
  </si>
  <si>
    <t>As at 18 February 2009, there were no material commitment for capital expenditure contracted for or known to be contracted by the Group which might have a material impact on the financial position or business of the Group.</t>
  </si>
  <si>
    <t>The Directors are of the opinion that the Group has no contingent liabilities which, upon crystallisation would have a material impact on the financial position and business of the Group as at 18 February 2009 (the latest practicable date which is not earlier than 7 days from the date of issue of this financial results).</t>
  </si>
  <si>
    <t>Barring unforeseen circumstances, the Board anticipate that performance of the Group for the financial year ending 30 September 2009 to be cautiously optimistic.</t>
  </si>
  <si>
    <t>For the current quarter ended 31 December 2008, the Group registered revenue of RM26.482 million, giving rise to a PBT of RM3.885 million and a PAT of RM3.561 million.</t>
  </si>
  <si>
    <t>The demand for our products is expected to slow down due to global economic slowdown and recessionary pressure from Europe and the USA, we foresee the current financial year to be challenging. Nevertheless, the Board and management will endeavor the best efforts to enable the Group to be resilient during this downturn, which include the following:</t>
  </si>
  <si>
    <t>The Board of Directors have recommended a first interim tax-exempt dividend of 2.0 sen per share in respect of the financial year ending 30 September 2009 to be payable on 26 March 2009.  The entitlement date for the said dividend shall be 12 March 2009.</t>
  </si>
  <si>
    <t>The Group reported a lower PBT of RM3.885 million for the current quarter ended 31 December 2008 compared to PBT of RM5.430 million recorded in the preceding quarter ended 30 September 2008 and was mainly attributable to significant decline in turnover (approximately 24.8%) recorded during the quarter. The current global financial and economic crisis caused a contraction in demand for our industrial rubber hose. The write down of our raw material inventory arising from stock valuation losses amounted to RM1.0 million also contributed to the decline in PBT.</t>
  </si>
  <si>
    <t>The Group reported a profit before taxation ("PBT") of RM3.885 million for the current quarter ended 31 December 2008 compared to PBT of RM4.263 million recorded in the corresponding quarter ended 31 December 2007, representing an decrease of RM0.378 million or 8.87%.  This is mainly attributable to the write down of our raw material inventory as the prices have dropped sharply in the recent months, which have given rise to stock valuation losses amounted to RM1.0 million.  However, the impact of the losses arising from the stock valuation losses is mitigated by favourable foreign currency exchange gain.</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</si>
  <si>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Wellcall Hose (M) Sdn Bhd, a wholly-owned subsidiary of the Company.  The said pioneer status granted is for a period of five (5) years from 6 June 2005 to 5 June 2010.</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</si>
</sst>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_);[Red]\(#,##0.0\)"/>
    <numFmt numFmtId="191" formatCode="_(* #,##0.0_);_(* \(#,##0.0\);_(* &quot;-&quot;?_);_(@_)"/>
    <numFmt numFmtId="192" formatCode="#,##0.0_);\(#,##0.0\)"/>
    <numFmt numFmtId="193" formatCode="0.00_);\(0.00\)"/>
    <numFmt numFmtId="194" formatCode="0.0_);\(0.0\)"/>
    <numFmt numFmtId="195" formatCode="0_);\(0\)"/>
    <numFmt numFmtId="196" formatCode="0.0%"/>
    <numFmt numFmtId="197" formatCode="0.000%"/>
    <numFmt numFmtId="198" formatCode="[$-809]dd\ mmmm\ yyyy"/>
    <numFmt numFmtId="199" formatCode="dd\ mmm\ yy"/>
    <numFmt numFmtId="200" formatCode="dd\ mmm\ yyyy"/>
    <numFmt numFmtId="201" formatCode="_(* #,##0.000_);_(* \(#,##0.000\);_(* &quot;-&quot;??_);_(@_)"/>
    <numFmt numFmtId="202" formatCode="_(* #,##0.0_);_(* \(#,##0.0\);_(* &quot;-&quot;_);_(@_)"/>
    <numFmt numFmtId="203" formatCode="_(* #,##0.00_);_(* \(#,##0.00\);_(* &quot;-&quot;_);_(@_)"/>
    <numFmt numFmtId="204" formatCode="_(* #,##0.000_);_(* \(#,##0.000\);_(* &quot;-&quot;_);_(@_)"/>
    <numFmt numFmtId="205" formatCode="_(* #,##0.0000_);_(* \(#,##0.0000\);_(* &quot;-&quot;_);_(@_)"/>
    <numFmt numFmtId="206" formatCode="#,##0.000_);[Red]\(#,##0.000\)"/>
    <numFmt numFmtId="207" formatCode="_(* #,##0.0000_);_(* \(#,##0.0000\);_(* &quot;-&quot;??_);_(@_)"/>
    <numFmt numFmtId="208" formatCode="_(* #,##0.00000_);_(* \(#,##0.00000\);_(* &quot;-&quot;??_);_(@_)"/>
    <numFmt numFmtId="209" formatCode="_(* #,##0.000000_);_(* \(#,##0.000000\);_(* &quot;-&quot;??_);_(@_)"/>
  </numFmts>
  <fonts count="46">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9"/>
      <name val="Times New Roman"/>
      <family val="1"/>
    </font>
    <font>
      <b/>
      <sz val="9"/>
      <name val="Times New Roman"/>
      <family val="1"/>
    </font>
    <font>
      <b/>
      <sz val="10"/>
      <color indexed="2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8">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79" fontId="2" fillId="0" borderId="0" xfId="42" applyNumberFormat="1" applyFont="1" applyAlignment="1">
      <alignment vertical="top"/>
    </xf>
    <xf numFmtId="179" fontId="2" fillId="0" borderId="10" xfId="42" applyNumberFormat="1" applyFont="1" applyBorder="1" applyAlignment="1">
      <alignment vertical="top"/>
    </xf>
    <xf numFmtId="179"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79" fontId="2" fillId="0" borderId="0" xfId="42" applyNumberFormat="1" applyFont="1" applyBorder="1" applyAlignment="1">
      <alignment vertical="top"/>
    </xf>
    <xf numFmtId="179" fontId="2" fillId="0" borderId="0" xfId="42" applyNumberFormat="1" applyFont="1" applyBorder="1" applyAlignment="1">
      <alignment horizontal="right" vertical="top"/>
    </xf>
    <xf numFmtId="179" fontId="1" fillId="0" borderId="0" xfId="42" applyNumberFormat="1" applyFont="1" applyBorder="1" applyAlignment="1" quotePrefix="1">
      <alignment horizontal="right" vertical="top"/>
    </xf>
    <xf numFmtId="179" fontId="2" fillId="0" borderId="12" xfId="42" applyNumberFormat="1" applyFont="1" applyBorder="1" applyAlignment="1">
      <alignment vertical="top"/>
    </xf>
    <xf numFmtId="179" fontId="2" fillId="0" borderId="13" xfId="42" applyNumberFormat="1" applyFont="1" applyBorder="1" applyAlignment="1">
      <alignment vertical="top"/>
    </xf>
    <xf numFmtId="0" fontId="1" fillId="0" borderId="0" xfId="0" applyFont="1" applyBorder="1" applyAlignment="1">
      <alignment vertical="top"/>
    </xf>
    <xf numFmtId="179" fontId="2" fillId="0" borderId="0" xfId="42" applyNumberFormat="1" applyFont="1" applyBorder="1" applyAlignment="1" quotePrefix="1">
      <alignment horizontal="right" vertical="top"/>
    </xf>
    <xf numFmtId="179" fontId="2" fillId="0" borderId="0" xfId="42" applyNumberFormat="1" applyFont="1" applyFill="1" applyBorder="1" applyAlignment="1">
      <alignment vertical="top"/>
    </xf>
    <xf numFmtId="179" fontId="2" fillId="0" borderId="0" xfId="42" applyNumberFormat="1" applyFont="1" applyFill="1" applyBorder="1" applyAlignment="1">
      <alignment horizontal="right" vertical="top"/>
    </xf>
    <xf numFmtId="179" fontId="2" fillId="0" borderId="10" xfId="42" applyNumberFormat="1" applyFont="1" applyFill="1" applyBorder="1" applyAlignment="1">
      <alignment vertical="top"/>
    </xf>
    <xf numFmtId="179" fontId="2" fillId="0" borderId="10" xfId="42" applyNumberFormat="1" applyFont="1" applyFill="1" applyBorder="1" applyAlignment="1" quotePrefix="1">
      <alignment horizontal="right" vertical="top"/>
    </xf>
    <xf numFmtId="179" fontId="1" fillId="0" borderId="0" xfId="42" applyNumberFormat="1" applyFont="1" applyFill="1" applyBorder="1" applyAlignment="1" quotePrefix="1">
      <alignment horizontal="right" vertical="top"/>
    </xf>
    <xf numFmtId="0" fontId="3" fillId="0" borderId="0" xfId="0" applyFont="1" applyAlignment="1">
      <alignment vertical="top"/>
    </xf>
    <xf numFmtId="179"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2" fillId="0" borderId="0" xfId="0" applyFont="1" applyBorder="1" applyAlignment="1">
      <alignment horizontal="justify"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79" fontId="2" fillId="0" borderId="10" xfId="42" applyNumberFormat="1" applyFont="1" applyBorder="1" applyAlignment="1">
      <alignment horizontal="right" vertical="top"/>
    </xf>
    <xf numFmtId="179"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79" fontId="1" fillId="0" borderId="0" xfId="42" applyNumberFormat="1" applyFont="1" applyAlignment="1">
      <alignment horizontal="right" vertical="top"/>
    </xf>
    <xf numFmtId="179" fontId="2" fillId="0" borderId="12" xfId="42" applyNumberFormat="1" applyFont="1" applyFill="1" applyBorder="1" applyAlignment="1">
      <alignment horizontal="right" vertical="top"/>
    </xf>
    <xf numFmtId="179" fontId="2" fillId="0" borderId="11" xfId="42" applyNumberFormat="1" applyFont="1" applyFill="1" applyBorder="1" applyAlignment="1">
      <alignment vertical="top"/>
    </xf>
    <xf numFmtId="179" fontId="1" fillId="0" borderId="0" xfId="42" applyNumberFormat="1" applyFont="1" applyFill="1" applyAlignment="1" quotePrefix="1">
      <alignment horizontal="right" vertical="top"/>
    </xf>
    <xf numFmtId="179" fontId="2" fillId="0" borderId="11" xfId="42" applyNumberFormat="1" applyFont="1" applyFill="1" applyBorder="1" applyAlignment="1">
      <alignment vertical="top" wrapText="1"/>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79" fontId="2" fillId="0" borderId="10" xfId="42" applyNumberFormat="1" applyFont="1" applyBorder="1" applyAlignment="1" quotePrefix="1">
      <alignment horizontal="right" vertical="top"/>
    </xf>
    <xf numFmtId="179" fontId="2" fillId="0" borderId="11" xfId="42" applyNumberFormat="1" applyFont="1" applyBorder="1" applyAlignment="1" quotePrefix="1">
      <alignment horizontal="right" vertical="top"/>
    </xf>
    <xf numFmtId="179"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Border="1" applyAlignment="1">
      <alignment horizontal="justify" vertical="top"/>
    </xf>
    <xf numFmtId="175" fontId="2" fillId="0" borderId="0" xfId="42" applyNumberFormat="1" applyFont="1" applyBorder="1" applyAlignment="1">
      <alignment vertical="top"/>
    </xf>
    <xf numFmtId="0" fontId="5" fillId="0" borderId="0" xfId="0" applyFont="1" applyAlignment="1">
      <alignment horizontal="justify"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79" fontId="2" fillId="0" borderId="14" xfId="42" applyNumberFormat="1" applyFont="1" applyBorder="1" applyAlignment="1">
      <alignment horizontal="right" vertical="top"/>
    </xf>
    <xf numFmtId="179" fontId="2" fillId="0" borderId="13"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38" fontId="2" fillId="0" borderId="0" xfId="0" applyNumberFormat="1" applyFont="1" applyFill="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79" fontId="2" fillId="0" borderId="0" xfId="42" applyNumberFormat="1" applyFont="1" applyFill="1" applyBorder="1" applyAlignment="1" quotePrefix="1">
      <alignment horizontal="right" vertical="top"/>
    </xf>
    <xf numFmtId="0" fontId="2" fillId="0" borderId="0" xfId="0" applyFont="1" applyFill="1" applyAlignment="1">
      <alignment horizontal="justify" vertical="top"/>
    </xf>
    <xf numFmtId="0" fontId="2" fillId="0" borderId="0" xfId="0" applyFont="1" applyAlignment="1">
      <alignment wrapText="1"/>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79" fontId="2" fillId="0" borderId="0" xfId="0" applyNumberFormat="1" applyFont="1" applyFill="1" applyAlignment="1">
      <alignment vertical="top"/>
    </xf>
    <xf numFmtId="37" fontId="2" fillId="0" borderId="0" xfId="42"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191" fontId="2" fillId="0" borderId="0" xfId="42" applyNumberFormat="1" applyFont="1" applyFill="1" applyBorder="1" applyAlignment="1">
      <alignment vertical="top"/>
    </xf>
    <xf numFmtId="191" fontId="2" fillId="0" borderId="0" xfId="42" applyNumberFormat="1" applyFont="1" applyFill="1" applyBorder="1" applyAlignment="1">
      <alignment horizontal="right" vertical="top"/>
    </xf>
    <xf numFmtId="179" fontId="1" fillId="0" borderId="0" xfId="42" applyNumberFormat="1" applyFont="1" applyFill="1" applyBorder="1" applyAlignment="1">
      <alignment horizontal="right" vertical="top"/>
    </xf>
    <xf numFmtId="200" fontId="1" fillId="0" borderId="0" xfId="42" applyNumberFormat="1" applyFont="1" applyFill="1" applyBorder="1" applyAlignment="1">
      <alignment horizontal="right" vertical="top"/>
    </xf>
    <xf numFmtId="179" fontId="2" fillId="0" borderId="11" xfId="42" applyNumberFormat="1" applyFont="1" applyBorder="1" applyAlignment="1">
      <alignment horizontal="right" vertical="top"/>
    </xf>
    <xf numFmtId="200" fontId="1" fillId="0" borderId="0" xfId="42" applyNumberFormat="1" applyFont="1" applyFill="1" applyBorder="1" applyAlignment="1" quotePrefix="1">
      <alignment horizontal="right" vertical="top"/>
    </xf>
    <xf numFmtId="43" fontId="2" fillId="0" borderId="14" xfId="42" applyFont="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0" fontId="2" fillId="33" borderId="0" xfId="0" applyFont="1" applyFill="1" applyAlignment="1">
      <alignment vertical="top"/>
    </xf>
    <xf numFmtId="0" fontId="2" fillId="0" borderId="0" xfId="0" applyFont="1" applyAlignment="1">
      <alignment horizontal="justify" vertical="top" wrapText="1"/>
    </xf>
    <xf numFmtId="179" fontId="2" fillId="0" borderId="14" xfId="42" applyNumberFormat="1" applyFont="1" applyBorder="1" applyAlignment="1">
      <alignment vertical="top"/>
    </xf>
    <xf numFmtId="0" fontId="2" fillId="33" borderId="0" xfId="0" applyFont="1" applyFill="1" applyAlignment="1">
      <alignment horizontal="left" vertical="top"/>
    </xf>
    <xf numFmtId="0" fontId="2" fillId="33" borderId="0" xfId="0" applyNumberFormat="1" applyFont="1" applyFill="1" applyAlignment="1">
      <alignment horizontal="left" vertical="top"/>
    </xf>
    <xf numFmtId="0" fontId="2" fillId="0" borderId="0" xfId="0" applyFont="1" applyFill="1" applyBorder="1" applyAlignment="1">
      <alignment horizontal="justify" vertical="top"/>
    </xf>
    <xf numFmtId="0" fontId="2" fillId="33" borderId="0" xfId="0" applyNumberFormat="1" applyFont="1" applyFill="1" applyAlignment="1" applyProtection="1">
      <alignment horizontal="left" vertical="top"/>
      <protection locked="0"/>
    </xf>
    <xf numFmtId="0" fontId="2" fillId="33" borderId="0" xfId="0" applyFont="1" applyFill="1" applyAlignment="1">
      <alignment horizontal="left" vertical="top" shrinkToFit="1"/>
    </xf>
    <xf numFmtId="0" fontId="2" fillId="0" borderId="0" xfId="0" applyFont="1" applyFill="1" applyAlignment="1">
      <alignment horizontal="justify" vertical="top" wrapText="1"/>
    </xf>
    <xf numFmtId="201"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8" fillId="0" borderId="0" xfId="42" applyFont="1" applyFill="1" applyAlignment="1">
      <alignment horizontal="right" vertical="top"/>
    </xf>
    <xf numFmtId="43" fontId="9" fillId="0" borderId="0" xfId="42" applyFont="1" applyFill="1" applyAlignment="1">
      <alignment horizontal="right" vertical="top"/>
    </xf>
    <xf numFmtId="0" fontId="9" fillId="0" borderId="0" xfId="0" applyFont="1" applyFill="1" applyAlignment="1">
      <alignment horizontal="right" vertical="top"/>
    </xf>
    <xf numFmtId="43" fontId="9" fillId="0" borderId="0" xfId="42" applyFont="1" applyFill="1" applyAlignment="1" quotePrefix="1">
      <alignment horizontal="right" vertical="top"/>
    </xf>
    <xf numFmtId="43" fontId="1" fillId="0" borderId="0" xfId="42" applyFont="1" applyFill="1" applyAlignment="1">
      <alignment horizontal="right" vertical="top"/>
    </xf>
    <xf numFmtId="39" fontId="2" fillId="0" borderId="0" xfId="57"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79" fontId="2" fillId="0" borderId="0" xfId="42" applyNumberFormat="1" applyFont="1" applyFill="1" applyBorder="1" applyAlignment="1">
      <alignment horizontal="justify" vertical="top"/>
    </xf>
    <xf numFmtId="179" fontId="2" fillId="0" borderId="0" xfId="42" applyNumberFormat="1" applyFont="1" applyFill="1" applyAlignment="1">
      <alignment horizontal="right" vertical="top"/>
    </xf>
    <xf numFmtId="179" fontId="2" fillId="0" borderId="11" xfId="42" applyNumberFormat="1" applyFont="1" applyFill="1" applyBorder="1" applyAlignment="1">
      <alignment horizontal="justify" vertical="top"/>
    </xf>
    <xf numFmtId="38" fontId="2" fillId="0" borderId="0" xfId="0" applyNumberFormat="1" applyFont="1" applyFill="1" applyAlignment="1">
      <alignment horizontal="right" vertical="top"/>
    </xf>
    <xf numFmtId="0" fontId="2" fillId="0" borderId="0" xfId="0" applyFont="1" applyFill="1" applyAlignment="1">
      <alignment horizontal="right" vertical="top"/>
    </xf>
    <xf numFmtId="0" fontId="1" fillId="0" borderId="0" xfId="0" applyFont="1" applyFill="1" applyAlignment="1">
      <alignment/>
    </xf>
    <xf numFmtId="0" fontId="10" fillId="0" borderId="0" xfId="0" applyFont="1" applyAlignment="1">
      <alignment/>
    </xf>
    <xf numFmtId="0" fontId="2" fillId="0" borderId="0" xfId="0" applyFont="1" applyFill="1" applyAlignment="1">
      <alignment horizontal="left" vertical="top" wrapText="1"/>
    </xf>
    <xf numFmtId="0" fontId="2" fillId="0" borderId="0" xfId="0" applyNumberFormat="1" applyFont="1" applyFill="1" applyAlignment="1">
      <alignment horizontal="left" vertical="top" wrapText="1"/>
    </xf>
    <xf numFmtId="179" fontId="2" fillId="0" borderId="0" xfId="0" applyNumberFormat="1" applyFont="1" applyFill="1" applyAlignment="1">
      <alignment horizontal="left" vertical="top" wrapText="1"/>
    </xf>
    <xf numFmtId="0" fontId="2" fillId="33" borderId="0" xfId="0"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37" fontId="2" fillId="0" borderId="15" xfId="0" applyNumberFormat="1" applyFont="1" applyFill="1" applyBorder="1" applyAlignment="1">
      <alignment vertical="top"/>
    </xf>
    <xf numFmtId="195" fontId="2" fillId="0" borderId="15" xfId="0" applyNumberFormat="1" applyFont="1" applyFill="1" applyBorder="1" applyAlignment="1">
      <alignment vertical="top"/>
    </xf>
    <xf numFmtId="179" fontId="2" fillId="0" borderId="0" xfId="0" applyNumberFormat="1" applyFont="1" applyAlignment="1">
      <alignment vertical="top"/>
    </xf>
    <xf numFmtId="43" fontId="2" fillId="0" borderId="0" xfId="42" applyFont="1" applyFill="1" applyAlignment="1">
      <alignment vertical="top"/>
    </xf>
    <xf numFmtId="179"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43" fontId="2" fillId="0" borderId="0" xfId="42" applyFont="1" applyFill="1" applyBorder="1" applyAlignment="1">
      <alignment vertical="top"/>
    </xf>
    <xf numFmtId="179" fontId="2" fillId="0" borderId="0" xfId="0" applyNumberFormat="1" applyFont="1" applyBorder="1" applyAlignment="1">
      <alignment vertical="top"/>
    </xf>
    <xf numFmtId="37" fontId="2" fillId="0" borderId="15" xfId="0" applyNumberFormat="1" applyFont="1" applyBorder="1" applyAlignment="1">
      <alignment vertical="top"/>
    </xf>
    <xf numFmtId="179" fontId="2" fillId="0" borderId="11" xfId="42" applyNumberFormat="1" applyFont="1" applyFill="1" applyBorder="1" applyAlignment="1" quotePrefix="1">
      <alignment horizontal="right" vertical="top"/>
    </xf>
    <xf numFmtId="179" fontId="2" fillId="0" borderId="14" xfId="0" applyNumberFormat="1" applyFont="1" applyBorder="1" applyAlignment="1">
      <alignment vertical="top"/>
    </xf>
    <xf numFmtId="37" fontId="2" fillId="0" borderId="14" xfId="0" applyNumberFormat="1" applyFont="1" applyBorder="1" applyAlignment="1">
      <alignment vertical="top"/>
    </xf>
    <xf numFmtId="43" fontId="1" fillId="0" borderId="0" xfId="42" applyFont="1" applyFill="1" applyAlignment="1" quotePrefix="1">
      <alignment vertical="top"/>
    </xf>
    <xf numFmtId="37" fontId="2" fillId="0" borderId="0" xfId="0" applyNumberFormat="1" applyFont="1" applyAlignment="1">
      <alignment vertical="top"/>
    </xf>
    <xf numFmtId="2" fontId="2" fillId="0" borderId="14" xfId="0" applyNumberFormat="1" applyFont="1" applyFill="1" applyBorder="1" applyAlignment="1">
      <alignment vertical="top"/>
    </xf>
    <xf numFmtId="0" fontId="2" fillId="0" borderId="0" xfId="0" applyFont="1" applyAlignment="1">
      <alignment/>
    </xf>
    <xf numFmtId="0" fontId="11" fillId="0" borderId="0" xfId="0" applyFont="1" applyFill="1" applyAlignment="1" quotePrefix="1">
      <alignment/>
    </xf>
    <xf numFmtId="0" fontId="11" fillId="0" borderId="0" xfId="0" applyFont="1" applyAlignment="1">
      <alignment/>
    </xf>
    <xf numFmtId="0" fontId="11" fillId="0" borderId="0" xfId="0" applyFont="1" applyFill="1" applyAlignment="1">
      <alignment horizontal="justify" vertical="justify" wrapText="1"/>
    </xf>
    <xf numFmtId="204" fontId="2" fillId="0" borderId="0" xfId="0" applyNumberFormat="1" applyFont="1" applyBorder="1" applyAlignment="1">
      <alignment vertical="top"/>
    </xf>
    <xf numFmtId="203" fontId="2" fillId="0" borderId="0" xfId="42" applyNumberFormat="1" applyFont="1" applyBorder="1" applyAlignment="1">
      <alignment vertical="top"/>
    </xf>
    <xf numFmtId="177" fontId="2" fillId="0" borderId="0" xfId="42" applyNumberFormat="1" applyFont="1" applyFill="1" applyBorder="1" applyAlignment="1">
      <alignment vertical="top"/>
    </xf>
    <xf numFmtId="201" fontId="2" fillId="0" borderId="14" xfId="42" applyNumberFormat="1" applyFont="1" applyBorder="1" applyAlignment="1">
      <alignment vertical="top"/>
    </xf>
    <xf numFmtId="179" fontId="2" fillId="0" borderId="0" xfId="42" applyNumberFormat="1" applyFont="1" applyFill="1" applyAlignment="1" quotePrefix="1">
      <alignment horizontal="right" vertical="top"/>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Font="1" applyFill="1" applyBorder="1" applyAlignment="1">
      <alignment horizontal="justify" vertical="top" wrapText="1"/>
    </xf>
    <xf numFmtId="0" fontId="2" fillId="0" borderId="0" xfId="0" applyFont="1" applyBorder="1" applyAlignment="1">
      <alignment horizontal="justify" vertical="top"/>
    </xf>
    <xf numFmtId="0" fontId="2" fillId="0" borderId="0" xfId="0" applyFont="1" applyFill="1" applyBorder="1" applyAlignment="1">
      <alignment horizontal="justify" vertical="top"/>
    </xf>
    <xf numFmtId="49" fontId="2" fillId="0" borderId="0" xfId="0" applyNumberFormat="1" applyFont="1" applyFill="1" applyAlignment="1">
      <alignment horizontal="left" vertical="top"/>
    </xf>
    <xf numFmtId="0" fontId="2" fillId="0" borderId="0" xfId="0" applyFont="1" applyAlignment="1">
      <alignment horizontal="justify" vertical="justify" wrapText="1"/>
    </xf>
    <xf numFmtId="0" fontId="2"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2" fillId="0" borderId="0" xfId="0" applyFont="1" applyFill="1" applyAlignment="1">
      <alignment horizontal="justify" vertical="top" wrapText="1"/>
    </xf>
    <xf numFmtId="0" fontId="2" fillId="0" borderId="0" xfId="0" applyFont="1" applyAlignment="1">
      <alignment wrapText="1"/>
    </xf>
    <xf numFmtId="0" fontId="2" fillId="0" borderId="0" xfId="0" applyNumberFormat="1" applyFont="1" applyFill="1" applyAlignment="1">
      <alignment horizontal="justify" vertical="top"/>
    </xf>
    <xf numFmtId="0" fontId="0" fillId="0" borderId="0" xfId="0" applyAlignment="1">
      <alignment horizontal="justify" vertical="top"/>
    </xf>
    <xf numFmtId="0" fontId="2" fillId="0" borderId="0" xfId="0" applyNumberFormat="1" applyFont="1" applyAlignment="1">
      <alignment horizontal="justify" vertical="top"/>
    </xf>
    <xf numFmtId="0" fontId="0" fillId="0" borderId="0" xfId="0" applyNumberFormat="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7"/>
  <sheetViews>
    <sheetView view="pageBreakPreview" zoomScaleSheetLayoutView="100" zoomScalePageLayoutView="0" workbookViewId="0" topLeftCell="A13">
      <selection activeCell="C36" sqref="C36"/>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98</v>
      </c>
    </row>
    <row r="6" ht="12.75">
      <c r="A6" s="1"/>
    </row>
    <row r="7" ht="12.75">
      <c r="A7" s="1" t="s">
        <v>39</v>
      </c>
    </row>
    <row r="8" ht="12.75">
      <c r="A8" s="1" t="s">
        <v>227</v>
      </c>
    </row>
    <row r="9" ht="12.75">
      <c r="A9" s="2" t="s">
        <v>17</v>
      </c>
    </row>
    <row r="11" spans="4:8" ht="12.75">
      <c r="D11" s="166" t="s">
        <v>11</v>
      </c>
      <c r="E11" s="166"/>
      <c r="G11" s="166" t="s">
        <v>12</v>
      </c>
      <c r="H11" s="166"/>
    </row>
    <row r="12" spans="4:8" ht="12.75">
      <c r="D12" s="3"/>
      <c r="E12" s="4" t="s">
        <v>175</v>
      </c>
      <c r="F12" s="3"/>
      <c r="G12" s="3"/>
      <c r="H12" s="4"/>
    </row>
    <row r="13" spans="4:8" ht="12.75">
      <c r="D13" s="4" t="s">
        <v>13</v>
      </c>
      <c r="E13" s="4" t="s">
        <v>177</v>
      </c>
      <c r="F13" s="3"/>
      <c r="G13" s="52" t="s">
        <v>230</v>
      </c>
      <c r="H13" s="4" t="str">
        <f>G13</f>
        <v>3 months</v>
      </c>
    </row>
    <row r="14" spans="4:8" ht="12.75">
      <c r="D14" s="4" t="s">
        <v>106</v>
      </c>
      <c r="E14" s="32" t="s">
        <v>176</v>
      </c>
      <c r="F14" s="3"/>
      <c r="G14" s="52" t="s">
        <v>99</v>
      </c>
      <c r="H14" s="4" t="str">
        <f>G14</f>
        <v>Cumulative</v>
      </c>
    </row>
    <row r="15" spans="4:8" ht="12.75">
      <c r="D15" s="5" t="s">
        <v>228</v>
      </c>
      <c r="E15" s="5" t="s">
        <v>229</v>
      </c>
      <c r="F15" s="3"/>
      <c r="G15" s="5" t="str">
        <f>D15</f>
        <v>31 Dec 2008</v>
      </c>
      <c r="H15" s="5" t="str">
        <f>E15</f>
        <v>31 Dec 2007</v>
      </c>
    </row>
    <row r="16" spans="3:8" ht="12.75">
      <c r="C16" s="1" t="s">
        <v>24</v>
      </c>
      <c r="D16" s="5" t="s">
        <v>14</v>
      </c>
      <c r="E16" s="5" t="s">
        <v>14</v>
      </c>
      <c r="G16" s="5" t="s">
        <v>14</v>
      </c>
      <c r="H16" s="5" t="s">
        <v>14</v>
      </c>
    </row>
    <row r="18" spans="1:8" ht="12.75">
      <c r="A18" s="2" t="s">
        <v>15</v>
      </c>
      <c r="D18" s="16">
        <v>26482</v>
      </c>
      <c r="E18" s="16">
        <v>25556</v>
      </c>
      <c r="G18" s="16">
        <v>26482</v>
      </c>
      <c r="H18" s="16">
        <v>25556</v>
      </c>
    </row>
    <row r="19" spans="4:8" ht="12.75">
      <c r="D19" s="28"/>
      <c r="E19" s="28"/>
      <c r="F19" s="29"/>
      <c r="G19" s="28"/>
      <c r="H19" s="28"/>
    </row>
    <row r="20" spans="1:8" ht="12.75">
      <c r="A20" s="2" t="s">
        <v>84</v>
      </c>
      <c r="D20" s="16">
        <v>-20842</v>
      </c>
      <c r="E20" s="16">
        <v>-19461</v>
      </c>
      <c r="F20" s="29"/>
      <c r="G20" s="16">
        <v>-20842</v>
      </c>
      <c r="H20" s="16">
        <v>-19461</v>
      </c>
    </row>
    <row r="21" spans="4:8" ht="12.75">
      <c r="D21" s="24"/>
      <c r="E21" s="24"/>
      <c r="F21" s="29"/>
      <c r="G21" s="24"/>
      <c r="H21" s="24"/>
    </row>
    <row r="22" spans="1:8" ht="12.75">
      <c r="A22" s="2" t="s">
        <v>18</v>
      </c>
      <c r="D22" s="16">
        <f>SUM(D18:D21)</f>
        <v>5640</v>
      </c>
      <c r="E22" s="16">
        <f>SUM(E18:E21)</f>
        <v>6095</v>
      </c>
      <c r="F22" s="29"/>
      <c r="G22" s="16">
        <f>SUM(G18:G21)</f>
        <v>5640</v>
      </c>
      <c r="H22" s="16">
        <f>SUM(H18:H21)</f>
        <v>6095</v>
      </c>
    </row>
    <row r="23" spans="4:8" ht="12.75">
      <c r="D23" s="28"/>
      <c r="E23" s="28"/>
      <c r="F23" s="29"/>
      <c r="G23" s="28"/>
      <c r="H23" s="28"/>
    </row>
    <row r="24" spans="1:8" ht="12.75">
      <c r="A24" s="2" t="s">
        <v>156</v>
      </c>
      <c r="D24" s="16">
        <v>574</v>
      </c>
      <c r="E24" s="16">
        <v>327</v>
      </c>
      <c r="F24" s="29"/>
      <c r="G24" s="16">
        <v>574</v>
      </c>
      <c r="H24" s="16">
        <v>326</v>
      </c>
    </row>
    <row r="25" spans="4:8" ht="12.75">
      <c r="D25" s="28"/>
      <c r="E25" s="28"/>
      <c r="F25" s="29"/>
      <c r="G25" s="28"/>
      <c r="H25" s="28"/>
    </row>
    <row r="26" spans="1:8" ht="12.75">
      <c r="A26" s="2" t="s">
        <v>85</v>
      </c>
      <c r="D26" s="16">
        <v>-729</v>
      </c>
      <c r="E26" s="16">
        <v>-954</v>
      </c>
      <c r="F26" s="29"/>
      <c r="G26" s="16">
        <v>-729</v>
      </c>
      <c r="H26" s="16">
        <v>-953</v>
      </c>
    </row>
    <row r="27" spans="4:8" ht="12.75">
      <c r="D27" s="28"/>
      <c r="E27" s="28"/>
      <c r="F27" s="29"/>
      <c r="G27" s="28"/>
      <c r="H27" s="28"/>
    </row>
    <row r="28" spans="1:8" ht="12.75">
      <c r="A28" s="2" t="s">
        <v>19</v>
      </c>
      <c r="D28" s="16">
        <v>-1540</v>
      </c>
      <c r="E28" s="16">
        <v>-1143</v>
      </c>
      <c r="F28" s="29"/>
      <c r="G28" s="16">
        <v>-1540</v>
      </c>
      <c r="H28" s="16">
        <v>-1143</v>
      </c>
    </row>
    <row r="29" spans="4:8" ht="12.75">
      <c r="D29" s="22"/>
      <c r="E29" s="22"/>
      <c r="F29" s="42"/>
      <c r="G29" s="22"/>
      <c r="H29" s="22"/>
    </row>
    <row r="30" spans="1:8" ht="12.75">
      <c r="A30" s="2" t="s">
        <v>20</v>
      </c>
      <c r="D30" s="16">
        <v>-60</v>
      </c>
      <c r="E30" s="16">
        <v>-62</v>
      </c>
      <c r="G30" s="16">
        <v>-60</v>
      </c>
      <c r="H30" s="16">
        <v>-62</v>
      </c>
    </row>
    <row r="31" spans="4:8" ht="12.75">
      <c r="D31" s="11"/>
      <c r="E31" s="11"/>
      <c r="G31" s="11"/>
      <c r="H31" s="11"/>
    </row>
    <row r="32" spans="1:8" ht="12.75" customHeight="1">
      <c r="A32" s="1" t="s">
        <v>21</v>
      </c>
      <c r="D32" s="10">
        <f>SUM(D22:D31)</f>
        <v>3885</v>
      </c>
      <c r="E32" s="10">
        <f>SUM(E22:E31)</f>
        <v>4263</v>
      </c>
      <c r="G32" s="10">
        <f>SUM(G22:G31)</f>
        <v>3885</v>
      </c>
      <c r="H32" s="10">
        <f>SUM(H22:H31)</f>
        <v>4263</v>
      </c>
    </row>
    <row r="33" spans="4:8" ht="12.75">
      <c r="D33" s="10"/>
      <c r="E33" s="10"/>
      <c r="G33" s="10"/>
      <c r="H33" s="10"/>
    </row>
    <row r="34" spans="1:8" ht="12.75">
      <c r="A34" s="2" t="s">
        <v>100</v>
      </c>
      <c r="D34" s="35">
        <v>0</v>
      </c>
      <c r="E34" s="35">
        <v>0</v>
      </c>
      <c r="G34" s="35">
        <v>0</v>
      </c>
      <c r="H34" s="35">
        <v>0</v>
      </c>
    </row>
    <row r="35" spans="4:8" ht="12.75">
      <c r="D35" s="16">
        <f>SUM(D32:D34)</f>
        <v>3885</v>
      </c>
      <c r="E35" s="16">
        <f>SUM(E32:E34)</f>
        <v>4263</v>
      </c>
      <c r="G35" s="16">
        <f>SUM(G32:G34)</f>
        <v>3885</v>
      </c>
      <c r="H35" s="16">
        <f>SUM(H32:H34)</f>
        <v>4263</v>
      </c>
    </row>
    <row r="36" spans="4:8" ht="12.75">
      <c r="D36" s="10"/>
      <c r="E36" s="10"/>
      <c r="G36" s="10"/>
      <c r="H36" s="10"/>
    </row>
    <row r="37" spans="1:8" ht="12.75">
      <c r="A37" s="2" t="s">
        <v>22</v>
      </c>
      <c r="C37" s="2" t="s">
        <v>25</v>
      </c>
      <c r="D37" s="16">
        <v>-324</v>
      </c>
      <c r="E37" s="16">
        <v>-404</v>
      </c>
      <c r="G37" s="16">
        <v>-324</v>
      </c>
      <c r="H37" s="16">
        <v>-404</v>
      </c>
    </row>
    <row r="38" spans="4:8" ht="12.75" customHeight="1">
      <c r="D38" s="11"/>
      <c r="E38" s="11"/>
      <c r="G38" s="11"/>
      <c r="H38" s="11"/>
    </row>
    <row r="39" spans="1:8" ht="13.5" thickBot="1">
      <c r="A39" s="1" t="s">
        <v>181</v>
      </c>
      <c r="D39" s="100">
        <f>SUM(D35:D38)</f>
        <v>3561</v>
      </c>
      <c r="E39" s="100">
        <f>SUM(E35:E38)</f>
        <v>3859</v>
      </c>
      <c r="G39" s="100">
        <f>SUM(G35:G38)</f>
        <v>3561</v>
      </c>
      <c r="H39" s="100">
        <f>SUM(H35:H38)</f>
        <v>3859</v>
      </c>
    </row>
    <row r="40" spans="4:7" ht="12.75">
      <c r="D40" s="9"/>
      <c r="E40" s="10"/>
      <c r="G40" s="9"/>
    </row>
    <row r="41" spans="1:8" ht="12.75">
      <c r="A41" s="1" t="s">
        <v>144</v>
      </c>
      <c r="D41" s="9"/>
      <c r="E41" s="10"/>
      <c r="G41" s="9"/>
      <c r="H41" s="13"/>
    </row>
    <row r="42" spans="1:9" ht="13.5" thickBot="1">
      <c r="A42" s="29" t="s">
        <v>195</v>
      </c>
      <c r="B42" s="29"/>
      <c r="D42" s="75">
        <f>D39</f>
        <v>3561</v>
      </c>
      <c r="E42" s="107">
        <f>E39</f>
        <v>3859</v>
      </c>
      <c r="G42" s="75">
        <f>G39</f>
        <v>3561</v>
      </c>
      <c r="H42" s="152">
        <f>H39</f>
        <v>3859</v>
      </c>
      <c r="I42" s="143"/>
    </row>
    <row r="43" spans="4:8" ht="12.75">
      <c r="D43" s="10"/>
      <c r="E43" s="9"/>
      <c r="H43" s="144"/>
    </row>
    <row r="44" spans="1:8" ht="12.75">
      <c r="A44" s="1" t="s">
        <v>91</v>
      </c>
      <c r="D44" s="114"/>
      <c r="E44" s="9"/>
      <c r="H44" s="144"/>
    </row>
    <row r="45" spans="1:8" ht="12.75">
      <c r="A45" s="2" t="s">
        <v>92</v>
      </c>
      <c r="C45" s="2" t="s">
        <v>179</v>
      </c>
      <c r="D45" s="148">
        <f>Notes!I230</f>
        <v>2.7567040317086766</v>
      </c>
      <c r="E45" s="103">
        <v>3.01</v>
      </c>
      <c r="F45" s="29"/>
      <c r="G45" s="148">
        <f>Notes!I230</f>
        <v>2.7567040317086766</v>
      </c>
      <c r="H45" s="103">
        <v>3.01</v>
      </c>
    </row>
    <row r="46" spans="1:8" ht="13.5" thickBot="1">
      <c r="A46" s="2" t="s">
        <v>93</v>
      </c>
      <c r="C46" s="2" t="s">
        <v>180</v>
      </c>
      <c r="D46" s="104">
        <f>Notes!I250</f>
        <v>2.716371458647993</v>
      </c>
      <c r="E46" s="104">
        <v>2.96</v>
      </c>
      <c r="F46" s="29"/>
      <c r="G46" s="104">
        <f>Notes!I250</f>
        <v>2.716371458647993</v>
      </c>
      <c r="H46" s="104">
        <v>2.96</v>
      </c>
    </row>
    <row r="47" spans="4:8" ht="12.75">
      <c r="D47" s="10"/>
      <c r="E47" s="29"/>
      <c r="H47" s="29"/>
    </row>
    <row r="48" spans="1:8" ht="13.5" thickBot="1">
      <c r="A48" s="1" t="s">
        <v>145</v>
      </c>
      <c r="D48" s="45">
        <v>2</v>
      </c>
      <c r="E48" s="102">
        <v>2.67</v>
      </c>
      <c r="G48" s="156">
        <v>2</v>
      </c>
      <c r="H48" s="102">
        <v>2.67</v>
      </c>
    </row>
    <row r="49" ht="12.75">
      <c r="D49" s="10"/>
    </row>
    <row r="50" spans="1:8" ht="13.5" thickBot="1">
      <c r="A50" s="1" t="s">
        <v>146</v>
      </c>
      <c r="D50" s="140">
        <v>237</v>
      </c>
      <c r="E50" s="153">
        <v>242</v>
      </c>
      <c r="G50" s="140">
        <v>237</v>
      </c>
      <c r="H50" s="153">
        <v>242</v>
      </c>
    </row>
    <row r="51" spans="1:8" ht="13.5" thickBot="1">
      <c r="A51" s="1" t="s">
        <v>147</v>
      </c>
      <c r="D51" s="141">
        <v>-60</v>
      </c>
      <c r="E51" s="150">
        <f>E30</f>
        <v>-62</v>
      </c>
      <c r="G51" s="142">
        <v>-60</v>
      </c>
      <c r="H51" s="150">
        <f>H30</f>
        <v>-62</v>
      </c>
    </row>
    <row r="52" spans="4:7" ht="12.75">
      <c r="D52" s="28"/>
      <c r="G52" s="29"/>
    </row>
    <row r="53" spans="1:4" ht="12.75">
      <c r="A53" s="1" t="s">
        <v>26</v>
      </c>
      <c r="D53" s="10"/>
    </row>
    <row r="54" spans="1:8" ht="12.75">
      <c r="A54" s="167" t="s">
        <v>233</v>
      </c>
      <c r="B54" s="167"/>
      <c r="C54" s="167"/>
      <c r="D54" s="167"/>
      <c r="E54" s="167"/>
      <c r="F54" s="167"/>
      <c r="G54" s="167"/>
      <c r="H54" s="167"/>
    </row>
    <row r="55" spans="1:8" ht="32.25" customHeight="1">
      <c r="A55" s="167"/>
      <c r="B55" s="167"/>
      <c r="C55" s="167"/>
      <c r="D55" s="167"/>
      <c r="E55" s="167"/>
      <c r="F55" s="167"/>
      <c r="G55" s="167"/>
      <c r="H55" s="167"/>
    </row>
    <row r="56" spans="1:8" ht="12.75">
      <c r="A56" s="29"/>
      <c r="B56" s="29"/>
      <c r="C56" s="29"/>
      <c r="D56" s="29"/>
      <c r="E56" s="29"/>
      <c r="F56" s="29"/>
      <c r="G56" s="29"/>
      <c r="H56" s="29"/>
    </row>
    <row r="57" spans="1:8" ht="12.75" customHeight="1">
      <c r="A57" s="8"/>
      <c r="B57" s="8"/>
      <c r="C57" s="8"/>
      <c r="D57" s="8"/>
      <c r="E57" s="8"/>
      <c r="F57" s="8"/>
      <c r="G57" s="8"/>
      <c r="H57" s="8"/>
    </row>
  </sheetData>
  <sheetProtection/>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2"/>
  <sheetViews>
    <sheetView view="pageBreakPreview" zoomScaleSheetLayoutView="100" zoomScalePageLayoutView="0" workbookViewId="0" topLeftCell="A22">
      <selection activeCell="E47" sqref="E47"/>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6.00390625" style="2" customWidth="1"/>
    <col min="8" max="16384" width="9.140625" style="2" customWidth="1"/>
  </cols>
  <sheetData>
    <row r="5" spans="1:3" ht="15.75">
      <c r="A5" s="27" t="s">
        <v>98</v>
      </c>
      <c r="B5" s="27"/>
      <c r="C5" s="1"/>
    </row>
    <row r="7" spans="1:3" ht="12.75">
      <c r="A7" s="1" t="s">
        <v>40</v>
      </c>
      <c r="C7" s="1"/>
    </row>
    <row r="8" spans="1:3" ht="12.75">
      <c r="A8" s="1" t="s">
        <v>235</v>
      </c>
      <c r="C8" s="1"/>
    </row>
    <row r="9" spans="1:5" ht="12.75">
      <c r="A9" s="2" t="s">
        <v>17</v>
      </c>
      <c r="C9" s="1"/>
      <c r="E9" s="89"/>
    </row>
    <row r="10" spans="3:7" ht="12.75">
      <c r="C10" s="1"/>
      <c r="G10" s="32" t="s">
        <v>207</v>
      </c>
    </row>
    <row r="11" spans="1:7" ht="12.75">
      <c r="A11" s="1"/>
      <c r="C11" s="1"/>
      <c r="E11" s="4" t="s">
        <v>8</v>
      </c>
      <c r="G11" s="4" t="s">
        <v>8</v>
      </c>
    </row>
    <row r="12" spans="4:7" ht="12.75">
      <c r="D12" s="3"/>
      <c r="E12" s="43" t="s">
        <v>231</v>
      </c>
      <c r="F12" s="5"/>
      <c r="G12" s="81" t="s">
        <v>216</v>
      </c>
    </row>
    <row r="13" spans="3:7" ht="12.75">
      <c r="C13" s="51"/>
      <c r="E13" s="5" t="s">
        <v>14</v>
      </c>
      <c r="F13" s="5"/>
      <c r="G13" s="43" t="s">
        <v>14</v>
      </c>
    </row>
    <row r="14" spans="3:7" ht="12.75">
      <c r="C14" s="1"/>
      <c r="E14" s="5"/>
      <c r="F14" s="5"/>
      <c r="G14" s="85"/>
    </row>
    <row r="15" spans="1:7" ht="12.75">
      <c r="A15" s="1" t="s">
        <v>158</v>
      </c>
      <c r="G15" s="44"/>
    </row>
    <row r="16" spans="1:7" ht="12.75">
      <c r="A16" s="1" t="s">
        <v>157</v>
      </c>
      <c r="E16" s="15"/>
      <c r="F16" s="15"/>
      <c r="G16" s="16"/>
    </row>
    <row r="17" spans="1:7" ht="12.75">
      <c r="A17" s="2" t="s">
        <v>27</v>
      </c>
      <c r="E17" s="15">
        <f>32646-E18</f>
        <v>30380</v>
      </c>
      <c r="F17" s="15"/>
      <c r="G17" s="15">
        <f>29708-G18</f>
        <v>27430</v>
      </c>
    </row>
    <row r="18" spans="1:7" ht="12.75">
      <c r="A18" s="2" t="s">
        <v>2</v>
      </c>
      <c r="E18" s="15">
        <v>2266</v>
      </c>
      <c r="F18" s="15"/>
      <c r="G18" s="15">
        <v>2278</v>
      </c>
    </row>
    <row r="19" spans="1:7" ht="12.75">
      <c r="A19" s="2" t="s">
        <v>101</v>
      </c>
      <c r="E19" s="11">
        <v>10</v>
      </c>
      <c r="F19" s="15"/>
      <c r="G19" s="11">
        <v>10</v>
      </c>
    </row>
    <row r="20" spans="5:7" ht="12.75">
      <c r="E20" s="18">
        <f>SUM(E17:E19)</f>
        <v>32656</v>
      </c>
      <c r="G20" s="18">
        <f>SUM(G17:G19)</f>
        <v>29718</v>
      </c>
    </row>
    <row r="21" spans="1:7" ht="12.75">
      <c r="A21" s="6"/>
      <c r="E21" s="15"/>
      <c r="F21" s="15"/>
      <c r="G21" s="69"/>
    </row>
    <row r="22" spans="1:7" ht="12.75">
      <c r="A22" s="1" t="s">
        <v>159</v>
      </c>
      <c r="E22" s="15"/>
      <c r="F22" s="15"/>
      <c r="G22" s="69"/>
    </row>
    <row r="23" spans="1:7" ht="12.75">
      <c r="A23" s="2" t="s">
        <v>86</v>
      </c>
      <c r="E23" s="15">
        <v>15901</v>
      </c>
      <c r="F23" s="15"/>
      <c r="G23" s="15">
        <v>21682</v>
      </c>
    </row>
    <row r="24" spans="1:7" ht="12.75">
      <c r="A24" s="2" t="s">
        <v>28</v>
      </c>
      <c r="E24" s="15">
        <v>3924</v>
      </c>
      <c r="F24" s="15"/>
      <c r="G24" s="15">
        <v>4676</v>
      </c>
    </row>
    <row r="25" spans="1:7" ht="12.75">
      <c r="A25" s="2" t="s">
        <v>102</v>
      </c>
      <c r="D25" s="5"/>
      <c r="E25" s="21">
        <v>810</v>
      </c>
      <c r="F25" s="17"/>
      <c r="G25" s="21">
        <v>2601</v>
      </c>
    </row>
    <row r="26" spans="1:7" ht="12.75">
      <c r="A26" s="2" t="s">
        <v>182</v>
      </c>
      <c r="D26" s="5"/>
      <c r="E26" s="82">
        <v>25282</v>
      </c>
      <c r="F26" s="17"/>
      <c r="G26" s="82">
        <v>20743</v>
      </c>
    </row>
    <row r="27" spans="1:7" ht="12.75">
      <c r="A27" s="2" t="s">
        <v>29</v>
      </c>
      <c r="E27" s="22">
        <v>4764</v>
      </c>
      <c r="F27" s="15"/>
      <c r="G27" s="22">
        <v>6234</v>
      </c>
    </row>
    <row r="28" spans="5:7" ht="12.75">
      <c r="E28" s="18">
        <f>SUM(E23:E27)</f>
        <v>50681</v>
      </c>
      <c r="F28" s="15"/>
      <c r="G28" s="18">
        <f>SUM(G23:G27)</f>
        <v>55936</v>
      </c>
    </row>
    <row r="29" spans="1:7" ht="13.5" thickBot="1">
      <c r="A29" s="1" t="s">
        <v>167</v>
      </c>
      <c r="E29" s="12">
        <f>E20+E28</f>
        <v>83337</v>
      </c>
      <c r="F29" s="15"/>
      <c r="G29" s="12">
        <f>G20+G28</f>
        <v>85654</v>
      </c>
    </row>
    <row r="30" spans="5:7" ht="12.75">
      <c r="E30" s="15"/>
      <c r="F30" s="15"/>
      <c r="G30" s="15"/>
    </row>
    <row r="31" spans="1:7" ht="12.75">
      <c r="A31" s="1" t="s">
        <v>160</v>
      </c>
      <c r="E31" s="15"/>
      <c r="F31" s="15"/>
      <c r="G31" s="15"/>
    </row>
    <row r="32" spans="1:7" ht="12.75">
      <c r="A32" s="1" t="s">
        <v>161</v>
      </c>
      <c r="E32" s="15"/>
      <c r="F32" s="15"/>
      <c r="G32" s="15"/>
    </row>
    <row r="33" spans="1:7" ht="12.75">
      <c r="A33" s="2" t="s">
        <v>33</v>
      </c>
      <c r="E33" s="15">
        <v>64588</v>
      </c>
      <c r="F33" s="15"/>
      <c r="G33" s="15">
        <v>64588</v>
      </c>
    </row>
    <row r="34" spans="1:7" ht="12.75">
      <c r="A34" s="2" t="s">
        <v>148</v>
      </c>
      <c r="E34" s="15">
        <v>515</v>
      </c>
      <c r="F34" s="15"/>
      <c r="G34" s="15">
        <v>515</v>
      </c>
    </row>
    <row r="35" spans="1:7" ht="12.75">
      <c r="A35" s="2" t="s">
        <v>3</v>
      </c>
      <c r="E35" s="15">
        <v>667</v>
      </c>
      <c r="F35" s="15"/>
      <c r="G35" s="15">
        <v>517</v>
      </c>
    </row>
    <row r="36" spans="1:7" ht="12.75">
      <c r="A36" s="2" t="s">
        <v>34</v>
      </c>
      <c r="E36" s="15">
        <v>9898</v>
      </c>
      <c r="F36" s="15"/>
      <c r="G36" s="15">
        <v>8921</v>
      </c>
    </row>
    <row r="37" spans="5:7" ht="12.75">
      <c r="E37" s="15"/>
      <c r="F37" s="15"/>
      <c r="G37" s="15"/>
    </row>
    <row r="38" spans="1:7" ht="12.75">
      <c r="A38" s="1" t="s">
        <v>162</v>
      </c>
      <c r="E38" s="18">
        <f>SUM(E33:E37)</f>
        <v>75668</v>
      </c>
      <c r="F38" s="15"/>
      <c r="G38" s="18">
        <f>SUM(G33:G37)</f>
        <v>74541</v>
      </c>
    </row>
    <row r="39" spans="5:7" ht="12.75">
      <c r="E39" s="15"/>
      <c r="F39" s="15"/>
      <c r="G39" s="15"/>
    </row>
    <row r="40" spans="1:7" ht="12.75">
      <c r="A40" s="1" t="s">
        <v>163</v>
      </c>
      <c r="E40" s="15"/>
      <c r="F40" s="15"/>
      <c r="G40" s="15"/>
    </row>
    <row r="41" spans="1:7" ht="12.75">
      <c r="A41" s="2" t="s">
        <v>103</v>
      </c>
      <c r="E41" s="15">
        <v>620</v>
      </c>
      <c r="F41" s="15"/>
      <c r="G41" s="15">
        <v>615</v>
      </c>
    </row>
    <row r="42" spans="5:7" ht="12.75">
      <c r="E42" s="19"/>
      <c r="F42" s="10"/>
      <c r="G42" s="76"/>
    </row>
    <row r="43" spans="1:7" ht="12.75">
      <c r="A43" s="1" t="s">
        <v>164</v>
      </c>
      <c r="E43" s="15"/>
      <c r="F43" s="15"/>
      <c r="G43" s="15"/>
    </row>
    <row r="44" spans="1:7" ht="12.75">
      <c r="A44" s="2" t="s">
        <v>30</v>
      </c>
      <c r="E44" s="15">
        <v>2850</v>
      </c>
      <c r="F44" s="15"/>
      <c r="G44" s="15">
        <v>6091</v>
      </c>
    </row>
    <row r="45" spans="1:7" ht="12.75">
      <c r="A45" s="2" t="s">
        <v>31</v>
      </c>
      <c r="E45" s="15">
        <v>3855</v>
      </c>
      <c r="F45" s="15"/>
      <c r="G45" s="15">
        <v>4028</v>
      </c>
    </row>
    <row r="46" spans="1:7" ht="12.75">
      <c r="A46" s="2" t="s">
        <v>32</v>
      </c>
      <c r="E46" s="15">
        <v>344</v>
      </c>
      <c r="F46" s="15"/>
      <c r="G46" s="15">
        <v>379</v>
      </c>
    </row>
    <row r="47" spans="5:7" ht="12.75">
      <c r="E47" s="18">
        <f>SUM(E44:E46)</f>
        <v>7049</v>
      </c>
      <c r="F47" s="15"/>
      <c r="G47" s="18">
        <f>SUM(G44:G46)</f>
        <v>10498</v>
      </c>
    </row>
    <row r="48" spans="1:7" ht="12.75">
      <c r="A48" s="2" t="s">
        <v>165</v>
      </c>
      <c r="E48" s="15">
        <f>E41+E47</f>
        <v>7669</v>
      </c>
      <c r="F48" s="15"/>
      <c r="G48" s="15">
        <f>G41+G47</f>
        <v>11113</v>
      </c>
    </row>
    <row r="49" spans="1:7" ht="13.5" thickBot="1">
      <c r="A49" s="1" t="s">
        <v>166</v>
      </c>
      <c r="E49" s="12">
        <f>E38+E48</f>
        <v>83337</v>
      </c>
      <c r="F49" s="15"/>
      <c r="G49" s="12">
        <f>G38+G48</f>
        <v>85654</v>
      </c>
    </row>
    <row r="50" spans="5:7" ht="12.75">
      <c r="E50" s="15"/>
      <c r="F50" s="15"/>
      <c r="G50" s="16"/>
    </row>
    <row r="51" spans="1:7" ht="12.75">
      <c r="A51" s="168" t="s">
        <v>155</v>
      </c>
      <c r="B51" s="168"/>
      <c r="E51" s="10"/>
      <c r="F51" s="10"/>
      <c r="G51" s="10"/>
    </row>
    <row r="52" spans="1:7" ht="16.5" customHeight="1" thickBot="1">
      <c r="A52" s="169"/>
      <c r="B52" s="169"/>
      <c r="E52" s="164">
        <f>E38/(E33*2)</f>
        <v>0.585774447265746</v>
      </c>
      <c r="F52" s="10"/>
      <c r="G52" s="164">
        <f>G38/(G33*2)</f>
        <v>0.5770499163931381</v>
      </c>
    </row>
    <row r="53" spans="5:7" ht="12.75">
      <c r="E53" s="10"/>
      <c r="F53" s="10"/>
      <c r="G53" s="10"/>
    </row>
    <row r="54" spans="1:7" ht="12.75">
      <c r="A54" s="1" t="s">
        <v>26</v>
      </c>
      <c r="E54" s="10"/>
      <c r="F54" s="10"/>
      <c r="G54" s="10"/>
    </row>
    <row r="55" spans="1:7" ht="12.75">
      <c r="A55" s="167" t="s">
        <v>234</v>
      </c>
      <c r="B55" s="167"/>
      <c r="C55" s="167"/>
      <c r="D55" s="167"/>
      <c r="E55" s="167"/>
      <c r="F55" s="167"/>
      <c r="G55" s="167"/>
    </row>
    <row r="56" spans="1:7" ht="29.25" customHeight="1">
      <c r="A56" s="167"/>
      <c r="B56" s="167"/>
      <c r="C56" s="167"/>
      <c r="D56" s="167"/>
      <c r="E56" s="167"/>
      <c r="F56" s="167"/>
      <c r="G56" s="167"/>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75" right="0.75" top="0.72"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5"/>
  <sheetViews>
    <sheetView view="pageBreakPreview" zoomScaleSheetLayoutView="100" zoomScalePageLayoutView="0" workbookViewId="0" topLeftCell="A9">
      <selection activeCell="G24" sqref="G24"/>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4.57421875" style="2" customWidth="1"/>
    <col min="8" max="8" width="10.140625" style="2" customWidth="1"/>
    <col min="9" max="16384" width="9.140625" style="2" customWidth="1"/>
  </cols>
  <sheetData>
    <row r="5" spans="1:3" ht="15.75">
      <c r="A5" s="27" t="s">
        <v>98</v>
      </c>
      <c r="B5" s="27"/>
      <c r="C5" s="27"/>
    </row>
    <row r="7" ht="12.75">
      <c r="A7" s="1" t="s">
        <v>41</v>
      </c>
    </row>
    <row r="8" ht="12.75">
      <c r="A8" s="1" t="str">
        <f>'IS'!A8</f>
        <v>For The First Quarter Ended 31 December 2008</v>
      </c>
    </row>
    <row r="9" ht="12.75">
      <c r="A9" s="2" t="s">
        <v>17</v>
      </c>
    </row>
    <row r="11" spans="4:7" ht="12.75">
      <c r="D11" s="170" t="s">
        <v>104</v>
      </c>
      <c r="E11" s="170"/>
      <c r="F11" s="171"/>
      <c r="G11" s="4" t="s">
        <v>206</v>
      </c>
    </row>
    <row r="12" spans="1:8" ht="12.75">
      <c r="A12" s="1"/>
      <c r="D12" s="4" t="s">
        <v>37</v>
      </c>
      <c r="E12" s="32" t="s">
        <v>168</v>
      </c>
      <c r="F12" s="32" t="s">
        <v>38</v>
      </c>
      <c r="G12" s="4" t="s">
        <v>36</v>
      </c>
      <c r="H12" s="7"/>
    </row>
    <row r="13" spans="4:8" ht="12.75">
      <c r="D13" s="4" t="s">
        <v>38</v>
      </c>
      <c r="E13" s="32" t="s">
        <v>169</v>
      </c>
      <c r="F13" s="32" t="s">
        <v>4</v>
      </c>
      <c r="G13" s="4" t="s">
        <v>5</v>
      </c>
      <c r="H13" s="4" t="s">
        <v>35</v>
      </c>
    </row>
    <row r="14" spans="3:8" ht="12.75">
      <c r="C14" s="51"/>
      <c r="D14" s="5" t="s">
        <v>14</v>
      </c>
      <c r="E14" s="5" t="s">
        <v>14</v>
      </c>
      <c r="F14" s="4" t="s">
        <v>14</v>
      </c>
      <c r="G14" s="5" t="s">
        <v>14</v>
      </c>
      <c r="H14" s="5" t="s">
        <v>14</v>
      </c>
    </row>
    <row r="15" spans="4:8" ht="12.75">
      <c r="D15" s="14"/>
      <c r="E15" s="13"/>
      <c r="F15" s="13"/>
      <c r="G15" s="14"/>
      <c r="H15" s="14"/>
    </row>
    <row r="16" spans="1:8" ht="12.75">
      <c r="A16" s="2" t="s">
        <v>237</v>
      </c>
      <c r="D16" s="86">
        <v>64588</v>
      </c>
      <c r="E16" s="33">
        <v>515</v>
      </c>
      <c r="F16" s="33">
        <v>517</v>
      </c>
      <c r="G16" s="115">
        <v>8921</v>
      </c>
      <c r="H16" s="86">
        <f>SUM(D16:G16)</f>
        <v>74541</v>
      </c>
    </row>
    <row r="17" spans="4:8" ht="12.75">
      <c r="D17" s="86"/>
      <c r="E17" s="86"/>
      <c r="F17" s="86"/>
      <c r="G17" s="115"/>
      <c r="H17" s="86"/>
    </row>
    <row r="18" spans="4:8" ht="12.75">
      <c r="D18" s="86"/>
      <c r="E18" s="86"/>
      <c r="F18" s="86"/>
      <c r="G18" s="115"/>
      <c r="H18" s="86"/>
    </row>
    <row r="19" spans="1:8" ht="12.75">
      <c r="A19" s="2" t="s">
        <v>197</v>
      </c>
      <c r="G19" s="7"/>
      <c r="H19" s="86"/>
    </row>
    <row r="20" spans="1:8" ht="12.75">
      <c r="A20" s="2" t="s">
        <v>198</v>
      </c>
      <c r="D20" s="86">
        <v>0</v>
      </c>
      <c r="E20" s="86">
        <v>0</v>
      </c>
      <c r="F20" s="86">
        <v>150</v>
      </c>
      <c r="G20" s="115">
        <v>0</v>
      </c>
      <c r="H20" s="86">
        <f>SUM(D20:G20)</f>
        <v>150</v>
      </c>
    </row>
    <row r="21" spans="1:8" ht="12.75">
      <c r="A21" s="2" t="s">
        <v>199</v>
      </c>
      <c r="D21" s="87">
        <v>0</v>
      </c>
      <c r="E21" s="87">
        <v>0</v>
      </c>
      <c r="F21" s="87">
        <v>0</v>
      </c>
      <c r="G21" s="115">
        <v>0</v>
      </c>
      <c r="H21" s="86">
        <f>SUM(D21:G21)</f>
        <v>0</v>
      </c>
    </row>
    <row r="22" spans="4:8" ht="12.75">
      <c r="D22" s="86"/>
      <c r="E22" s="86"/>
      <c r="F22" s="86"/>
      <c r="G22" s="115"/>
      <c r="H22" s="86"/>
    </row>
    <row r="23" spans="1:8" ht="12.75">
      <c r="A23" s="29" t="s">
        <v>190</v>
      </c>
      <c r="B23" s="29"/>
      <c r="D23" s="87">
        <v>0</v>
      </c>
      <c r="E23" s="87">
        <v>0</v>
      </c>
      <c r="F23" s="87">
        <v>0</v>
      </c>
      <c r="G23" s="116">
        <v>3561</v>
      </c>
      <c r="H23" s="86">
        <f>SUM(D23:G23)</f>
        <v>3561</v>
      </c>
    </row>
    <row r="24" spans="1:8" ht="12.75">
      <c r="A24" s="29"/>
      <c r="B24" s="29"/>
      <c r="D24" s="87"/>
      <c r="E24" s="87"/>
      <c r="F24" s="87"/>
      <c r="G24" s="116"/>
      <c r="H24" s="86"/>
    </row>
    <row r="25" spans="1:8" ht="12.75">
      <c r="A25" s="29" t="s">
        <v>194</v>
      </c>
      <c r="B25" s="29"/>
      <c r="D25" s="87">
        <v>0</v>
      </c>
      <c r="E25" s="87">
        <v>0</v>
      </c>
      <c r="F25" s="87">
        <v>0</v>
      </c>
      <c r="G25" s="116">
        <v>-2584</v>
      </c>
      <c r="H25" s="86">
        <f>SUM(D25:G25)</f>
        <v>-2584</v>
      </c>
    </row>
    <row r="26" spans="4:8" ht="12.75">
      <c r="D26" s="86"/>
      <c r="E26" s="86"/>
      <c r="F26" s="86"/>
      <c r="G26" s="115"/>
      <c r="H26" s="86"/>
    </row>
    <row r="27" spans="1:8" ht="13.5" thickBot="1">
      <c r="A27" s="2" t="s">
        <v>235</v>
      </c>
      <c r="D27" s="88">
        <f>SUM(D16:D26)</f>
        <v>64588</v>
      </c>
      <c r="E27" s="88">
        <f>SUM(E16:E26)</f>
        <v>515</v>
      </c>
      <c r="F27" s="88">
        <f>SUM(F16:F26)</f>
        <v>667</v>
      </c>
      <c r="G27" s="117">
        <f>SUM(G16:G26)</f>
        <v>9898</v>
      </c>
      <c r="H27" s="88">
        <f>SUM(H16:H26)</f>
        <v>75668</v>
      </c>
    </row>
    <row r="28" spans="4:8" ht="12.75">
      <c r="D28" s="15"/>
      <c r="E28" s="15"/>
      <c r="F28" s="15"/>
      <c r="G28" s="15"/>
      <c r="H28" s="15"/>
    </row>
    <row r="29" spans="7:8" ht="12.75">
      <c r="G29" s="10"/>
      <c r="H29" s="10"/>
    </row>
    <row r="30" spans="7:8" ht="12.75">
      <c r="G30" s="10"/>
      <c r="H30" s="10"/>
    </row>
    <row r="31" spans="1:8" ht="12.75">
      <c r="A31" s="1" t="s">
        <v>26</v>
      </c>
      <c r="G31" s="10"/>
      <c r="H31" s="10"/>
    </row>
    <row r="32" spans="1:8" ht="12.75">
      <c r="A32" s="167" t="s">
        <v>236</v>
      </c>
      <c r="B32" s="167"/>
      <c r="C32" s="167"/>
      <c r="D32" s="167"/>
      <c r="E32" s="167"/>
      <c r="F32" s="167"/>
      <c r="G32" s="167"/>
      <c r="H32" s="167"/>
    </row>
    <row r="33" spans="1:8" ht="12.75">
      <c r="A33" s="167"/>
      <c r="B33" s="167"/>
      <c r="C33" s="167"/>
      <c r="D33" s="167"/>
      <c r="E33" s="167"/>
      <c r="F33" s="167"/>
      <c r="G33" s="167"/>
      <c r="H33" s="167"/>
    </row>
    <row r="34" spans="1:8" ht="15" customHeight="1">
      <c r="A34" s="167"/>
      <c r="B34" s="167"/>
      <c r="C34" s="167"/>
      <c r="D34" s="167"/>
      <c r="E34" s="167"/>
      <c r="F34" s="167"/>
      <c r="G34" s="167"/>
      <c r="H34" s="167"/>
    </row>
    <row r="35" spans="1:8" ht="12.75">
      <c r="A35" s="8"/>
      <c r="B35" s="8"/>
      <c r="C35" s="8"/>
      <c r="D35" s="8"/>
      <c r="E35" s="8"/>
      <c r="F35" s="8"/>
      <c r="G35" s="8"/>
      <c r="H35" s="8"/>
    </row>
  </sheetData>
  <sheetProtection/>
  <mergeCells count="2">
    <mergeCell ref="A32:H34"/>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5"/>
  <sheetViews>
    <sheetView view="pageBreakPreview" zoomScaleSheetLayoutView="100" zoomScalePageLayoutView="0" workbookViewId="0" topLeftCell="A13">
      <selection activeCell="E45" sqref="E45"/>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98</v>
      </c>
      <c r="B5" s="27"/>
      <c r="C5" s="1"/>
    </row>
    <row r="7" spans="1:3" ht="12.75">
      <c r="A7" s="1" t="s">
        <v>42</v>
      </c>
      <c r="C7" s="1"/>
    </row>
    <row r="8" spans="1:3" ht="12.75">
      <c r="A8" s="1" t="str">
        <f>StmtEquity!A8</f>
        <v>For The First Quarter Ended 31 December 2008</v>
      </c>
      <c r="C8" s="1"/>
    </row>
    <row r="9" spans="1:3" ht="12.75">
      <c r="A9" s="2" t="s">
        <v>17</v>
      </c>
      <c r="C9" s="1"/>
    </row>
    <row r="10" ht="5.25" customHeight="1">
      <c r="C10" s="1"/>
    </row>
    <row r="11" spans="3:7" ht="12.75">
      <c r="C11" s="1"/>
      <c r="E11" s="72" t="s">
        <v>230</v>
      </c>
      <c r="G11" s="72" t="str">
        <f>E11</f>
        <v>3 months</v>
      </c>
    </row>
    <row r="12" spans="1:7" ht="12.75">
      <c r="A12" s="1"/>
      <c r="C12" s="1"/>
      <c r="E12" s="4" t="s">
        <v>6</v>
      </c>
      <c r="G12" s="4" t="s">
        <v>6</v>
      </c>
    </row>
    <row r="13" spans="4:7" ht="12.75">
      <c r="D13" s="3"/>
      <c r="E13" s="5" t="s">
        <v>231</v>
      </c>
      <c r="F13" s="5"/>
      <c r="G13" s="5" t="s">
        <v>232</v>
      </c>
    </row>
    <row r="14" spans="3:7" ht="12.75">
      <c r="C14" s="32" t="s">
        <v>24</v>
      </c>
      <c r="E14" s="5" t="s">
        <v>14</v>
      </c>
      <c r="F14" s="5"/>
      <c r="G14" s="5" t="s">
        <v>14</v>
      </c>
    </row>
    <row r="15" spans="3:7" ht="12.75">
      <c r="C15" s="1"/>
      <c r="E15" s="5"/>
      <c r="F15" s="5"/>
      <c r="G15" s="5"/>
    </row>
    <row r="16" spans="1:7" ht="12.75">
      <c r="A16" s="20" t="s">
        <v>51</v>
      </c>
      <c r="B16" s="13"/>
      <c r="C16" s="13"/>
      <c r="D16" s="13"/>
      <c r="E16" s="15"/>
      <c r="F16" s="15"/>
      <c r="G16" s="16"/>
    </row>
    <row r="17" spans="1:7" ht="12.75">
      <c r="A17" s="13" t="s">
        <v>21</v>
      </c>
      <c r="B17" s="13"/>
      <c r="C17" s="13"/>
      <c r="D17" s="13"/>
      <c r="E17" s="22">
        <v>3885</v>
      </c>
      <c r="F17" s="15"/>
      <c r="G17" s="22">
        <v>4263</v>
      </c>
    </row>
    <row r="18" spans="1:7" ht="12.75">
      <c r="A18" s="13" t="s">
        <v>43</v>
      </c>
      <c r="B18" s="13"/>
      <c r="C18" s="13"/>
      <c r="D18" s="13"/>
      <c r="E18" s="22"/>
      <c r="F18" s="22"/>
      <c r="G18" s="22"/>
    </row>
    <row r="19" spans="1:7" ht="12.75">
      <c r="A19" s="13"/>
      <c r="B19" s="2" t="s">
        <v>226</v>
      </c>
      <c r="E19" s="53">
        <v>12</v>
      </c>
      <c r="F19" s="53"/>
      <c r="G19" s="53">
        <v>12</v>
      </c>
    </row>
    <row r="20" spans="1:7" ht="12.75">
      <c r="A20" s="13"/>
      <c r="B20" s="13" t="s">
        <v>105</v>
      </c>
      <c r="C20" s="13"/>
      <c r="D20" s="13"/>
      <c r="E20" s="22">
        <v>822</v>
      </c>
      <c r="F20" s="22"/>
      <c r="G20" s="22">
        <v>745</v>
      </c>
    </row>
    <row r="21" spans="1:7" ht="12.75">
      <c r="A21" s="13"/>
      <c r="B21" s="13" t="s">
        <v>7</v>
      </c>
      <c r="C21" s="13"/>
      <c r="D21" s="13"/>
      <c r="E21" s="22">
        <v>150</v>
      </c>
      <c r="F21" s="22"/>
      <c r="G21" s="22">
        <v>90</v>
      </c>
    </row>
    <row r="22" spans="1:7" ht="12.75">
      <c r="A22" s="13"/>
      <c r="B22" s="13" t="s">
        <v>183</v>
      </c>
      <c r="C22" s="13"/>
      <c r="D22" s="13"/>
      <c r="E22" s="22">
        <v>-304</v>
      </c>
      <c r="F22" s="22"/>
      <c r="G22" s="22">
        <v>-57</v>
      </c>
    </row>
    <row r="23" spans="1:7" ht="12.75">
      <c r="A23" s="13"/>
      <c r="B23" s="13" t="s">
        <v>239</v>
      </c>
      <c r="C23" s="13"/>
      <c r="D23" s="13"/>
      <c r="E23" s="22">
        <v>-33</v>
      </c>
      <c r="F23" s="22"/>
      <c r="G23" s="22">
        <v>0</v>
      </c>
    </row>
    <row r="24" spans="1:7" ht="12.75">
      <c r="A24" s="13"/>
      <c r="B24" s="13" t="s">
        <v>44</v>
      </c>
      <c r="C24" s="13"/>
      <c r="D24" s="13"/>
      <c r="E24" s="22">
        <v>60</v>
      </c>
      <c r="F24" s="22"/>
      <c r="G24" s="22">
        <v>62</v>
      </c>
    </row>
    <row r="25" spans="1:7" ht="12.75">
      <c r="A25" s="20"/>
      <c r="B25" s="2" t="s">
        <v>52</v>
      </c>
      <c r="C25" s="13"/>
      <c r="D25" s="13"/>
      <c r="E25" s="24">
        <v>-237</v>
      </c>
      <c r="F25" s="22"/>
      <c r="G25" s="24">
        <v>-242</v>
      </c>
    </row>
    <row r="26" spans="1:7" ht="12.75">
      <c r="A26" s="13" t="s">
        <v>45</v>
      </c>
      <c r="B26" s="13"/>
      <c r="C26" s="13"/>
      <c r="D26" s="13"/>
      <c r="E26" s="22">
        <f>SUM(E17:E25)</f>
        <v>4355</v>
      </c>
      <c r="F26" s="22"/>
      <c r="G26" s="22">
        <f>SUM(G17:G25)</f>
        <v>4873</v>
      </c>
    </row>
    <row r="27" spans="1:7" ht="12.75">
      <c r="A27" s="13"/>
      <c r="B27" s="13" t="s">
        <v>86</v>
      </c>
      <c r="C27" s="13"/>
      <c r="D27" s="13"/>
      <c r="E27" s="23">
        <v>5781</v>
      </c>
      <c r="F27" s="22"/>
      <c r="G27" s="23">
        <v>1877</v>
      </c>
    </row>
    <row r="28" spans="1:7" ht="12.75">
      <c r="A28" s="13"/>
      <c r="B28" s="13" t="s">
        <v>46</v>
      </c>
      <c r="C28" s="13"/>
      <c r="D28" s="13"/>
      <c r="E28" s="23">
        <v>2846</v>
      </c>
      <c r="F28" s="22"/>
      <c r="G28" s="23">
        <v>1393</v>
      </c>
    </row>
    <row r="29" spans="1:7" ht="12.75">
      <c r="A29" s="13"/>
      <c r="B29" s="13" t="s">
        <v>47</v>
      </c>
      <c r="C29" s="13"/>
      <c r="D29" s="14"/>
      <c r="E29" s="25">
        <v>-3414</v>
      </c>
      <c r="F29" s="26"/>
      <c r="G29" s="25">
        <v>346</v>
      </c>
    </row>
    <row r="30" spans="1:7" ht="12.75">
      <c r="A30" s="13" t="s">
        <v>95</v>
      </c>
      <c r="B30" s="13"/>
      <c r="C30" s="13"/>
      <c r="D30" s="13"/>
      <c r="E30" s="23">
        <f>SUM(E26:E29)</f>
        <v>9568</v>
      </c>
      <c r="F30" s="22"/>
      <c r="G30" s="23">
        <f>SUM(G26:G29)</f>
        <v>8489</v>
      </c>
    </row>
    <row r="31" spans="1:7" ht="12.75">
      <c r="A31" s="13"/>
      <c r="B31" s="13" t="s">
        <v>48</v>
      </c>
      <c r="C31" s="13"/>
      <c r="D31" s="13"/>
      <c r="E31" s="23">
        <v>-354</v>
      </c>
      <c r="F31" s="22"/>
      <c r="G31" s="23">
        <v>-318</v>
      </c>
    </row>
    <row r="32" spans="2:7" ht="12.75">
      <c r="B32" s="13" t="s">
        <v>49</v>
      </c>
      <c r="C32" s="13"/>
      <c r="D32" s="13"/>
      <c r="E32" s="23">
        <v>-60</v>
      </c>
      <c r="F32" s="22"/>
      <c r="G32" s="23">
        <v>-62</v>
      </c>
    </row>
    <row r="33" spans="2:7" ht="12.75">
      <c r="B33" s="2" t="s">
        <v>54</v>
      </c>
      <c r="C33" s="13"/>
      <c r="D33" s="13"/>
      <c r="E33" s="23">
        <v>237</v>
      </c>
      <c r="F33" s="22"/>
      <c r="G33" s="23">
        <v>242</v>
      </c>
    </row>
    <row r="34" spans="1:7" ht="12.75">
      <c r="A34" s="13" t="s">
        <v>96</v>
      </c>
      <c r="B34" s="13"/>
      <c r="C34" s="13"/>
      <c r="D34" s="13"/>
      <c r="E34" s="47">
        <f>SUM(E30:E33)</f>
        <v>9391</v>
      </c>
      <c r="F34" s="22"/>
      <c r="G34" s="47">
        <f>SUM(G30:G33)</f>
        <v>8351</v>
      </c>
    </row>
    <row r="35" spans="1:7" ht="12.75">
      <c r="A35" s="20"/>
      <c r="B35" s="13"/>
      <c r="C35" s="13"/>
      <c r="D35" s="13"/>
      <c r="E35" s="22"/>
      <c r="F35" s="22"/>
      <c r="G35" s="22"/>
    </row>
    <row r="36" spans="1:7" ht="12.75">
      <c r="A36" s="20" t="s">
        <v>50</v>
      </c>
      <c r="B36" s="13"/>
      <c r="C36" s="13"/>
      <c r="D36" s="13"/>
      <c r="E36" s="22"/>
      <c r="F36" s="22"/>
      <c r="G36" s="163"/>
    </row>
    <row r="37" spans="1:7" ht="12.75">
      <c r="A37" s="20"/>
      <c r="B37" s="13" t="s">
        <v>208</v>
      </c>
      <c r="C37" s="13"/>
      <c r="D37" s="13"/>
      <c r="E37" s="22">
        <v>222</v>
      </c>
      <c r="F37" s="22"/>
      <c r="G37" s="22">
        <v>0</v>
      </c>
    </row>
    <row r="38" spans="2:7" ht="12.75">
      <c r="B38" s="13" t="s">
        <v>53</v>
      </c>
      <c r="C38" s="13"/>
      <c r="D38" s="13"/>
      <c r="E38" s="23">
        <v>-3960</v>
      </c>
      <c r="F38" s="22"/>
      <c r="G38" s="23">
        <v>-1219</v>
      </c>
    </row>
    <row r="39" spans="1:7" ht="12.75">
      <c r="A39" s="13" t="s">
        <v>97</v>
      </c>
      <c r="B39" s="13"/>
      <c r="C39" s="13"/>
      <c r="D39" s="13"/>
      <c r="E39" s="47">
        <f>SUM(E37:E38)</f>
        <v>-3738</v>
      </c>
      <c r="F39" s="22"/>
      <c r="G39" s="47">
        <f>SUM(G37:G38)</f>
        <v>-1219</v>
      </c>
    </row>
    <row r="40" spans="1:7" ht="12.75">
      <c r="A40" s="13"/>
      <c r="B40" s="13"/>
      <c r="C40" s="13"/>
      <c r="D40" s="13"/>
      <c r="E40" s="23"/>
      <c r="F40" s="22"/>
      <c r="G40" s="23"/>
    </row>
    <row r="41" spans="1:7" ht="12.75">
      <c r="A41" s="20" t="s">
        <v>170</v>
      </c>
      <c r="B41" s="13"/>
      <c r="C41" s="13"/>
      <c r="D41" s="13"/>
      <c r="E41" s="23"/>
      <c r="F41" s="22"/>
      <c r="G41" s="23"/>
    </row>
    <row r="42" spans="1:7" ht="12.75">
      <c r="A42" s="20"/>
      <c r="B42" s="13" t="s">
        <v>59</v>
      </c>
      <c r="C42" s="13"/>
      <c r="D42" s="13"/>
      <c r="E42" s="23">
        <v>-2584</v>
      </c>
      <c r="F42" s="22"/>
      <c r="G42" s="23">
        <v>-1279</v>
      </c>
    </row>
    <row r="43" spans="1:7" ht="12.75">
      <c r="A43" s="13" t="s">
        <v>193</v>
      </c>
      <c r="B43" s="13"/>
      <c r="C43" s="13"/>
      <c r="D43" s="13"/>
      <c r="E43" s="47">
        <f>SUM(E42:E42)</f>
        <v>-2584</v>
      </c>
      <c r="F43" s="22"/>
      <c r="G43" s="47">
        <f>SUM(G42:G42)</f>
        <v>-1279</v>
      </c>
    </row>
    <row r="44" spans="1:6" ht="12.75">
      <c r="A44" s="13"/>
      <c r="B44" s="13"/>
      <c r="C44" s="13"/>
      <c r="D44" s="13"/>
      <c r="E44" s="23"/>
      <c r="F44" s="22"/>
    </row>
    <row r="45" spans="1:7" ht="12.75">
      <c r="A45" s="20" t="s">
        <v>55</v>
      </c>
      <c r="B45" s="13"/>
      <c r="C45" s="13"/>
      <c r="D45" s="13"/>
      <c r="E45" s="23">
        <f>E39+E34+E43</f>
        <v>3069</v>
      </c>
      <c r="F45" s="22"/>
      <c r="G45" s="23">
        <f>G39+G34+G43</f>
        <v>5853</v>
      </c>
    </row>
    <row r="46" spans="1:6" ht="12.75" customHeight="1">
      <c r="A46" s="13" t="s">
        <v>83</v>
      </c>
      <c r="B46" s="13"/>
      <c r="C46" s="13"/>
      <c r="D46" s="13"/>
      <c r="E46" s="23"/>
      <c r="F46" s="22"/>
    </row>
    <row r="47" spans="1:7" ht="12.75">
      <c r="A47" s="20" t="s">
        <v>171</v>
      </c>
      <c r="B47" s="13"/>
      <c r="C47" s="13"/>
      <c r="D47" s="13"/>
      <c r="E47" s="77">
        <v>26977</v>
      </c>
      <c r="F47" s="22"/>
      <c r="G47" s="77">
        <v>25682</v>
      </c>
    </row>
    <row r="48" spans="1:6" ht="6" customHeight="1">
      <c r="A48" s="13"/>
      <c r="B48" s="13"/>
      <c r="C48" s="13"/>
      <c r="D48" s="13"/>
      <c r="E48" s="23"/>
      <c r="F48" s="22"/>
    </row>
    <row r="49" spans="1:7" ht="13.5" thickBot="1">
      <c r="A49" s="20" t="s">
        <v>172</v>
      </c>
      <c r="B49" s="13"/>
      <c r="C49" s="80" t="s">
        <v>143</v>
      </c>
      <c r="D49" s="13"/>
      <c r="E49" s="36">
        <f>SUM(E45:E48)</f>
        <v>30046</v>
      </c>
      <c r="F49" s="22"/>
      <c r="G49" s="36">
        <f>SUM(G45:G47)</f>
        <v>31535</v>
      </c>
    </row>
    <row r="50" spans="2:4" ht="12.75">
      <c r="B50" s="20"/>
      <c r="D50" s="13"/>
    </row>
    <row r="51" spans="1:7" ht="14.25" customHeight="1">
      <c r="A51" s="1" t="s">
        <v>26</v>
      </c>
      <c r="E51" s="10"/>
      <c r="F51" s="10"/>
      <c r="G51" s="10"/>
    </row>
    <row r="52" spans="1:7" ht="12.75">
      <c r="A52" s="167" t="s">
        <v>238</v>
      </c>
      <c r="B52" s="167"/>
      <c r="C52" s="167"/>
      <c r="D52" s="167"/>
      <c r="E52" s="167"/>
      <c r="F52" s="167"/>
      <c r="G52" s="167"/>
    </row>
    <row r="53" spans="1:7" ht="26.25" customHeight="1">
      <c r="A53" s="167"/>
      <c r="B53" s="167"/>
      <c r="C53" s="167"/>
      <c r="D53" s="167"/>
      <c r="E53" s="167"/>
      <c r="F53" s="167"/>
      <c r="G53" s="167"/>
    </row>
    <row r="55" spans="1:8" ht="12.75">
      <c r="A55" s="172"/>
      <c r="B55" s="172"/>
      <c r="C55" s="172"/>
      <c r="D55" s="172"/>
      <c r="E55" s="172"/>
      <c r="F55" s="172"/>
      <c r="G55" s="172"/>
      <c r="H55" s="8"/>
    </row>
  </sheetData>
  <sheetProtection/>
  <mergeCells count="2">
    <mergeCell ref="A55:G55"/>
    <mergeCell ref="A52:G53"/>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L269"/>
  <sheetViews>
    <sheetView tabSelected="1" view="pageBreakPreview" zoomScaleSheetLayoutView="100" zoomScalePageLayoutView="0" workbookViewId="0" topLeftCell="A232">
      <selection activeCell="E209" sqref="E209"/>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1.57421875" style="2" customWidth="1"/>
    <col min="7" max="7" width="11.421875" style="2" customWidth="1"/>
    <col min="8" max="8" width="12.8515625" style="2" customWidth="1"/>
    <col min="9" max="9" width="15.28125" style="2" customWidth="1"/>
    <col min="10" max="16384" width="9.140625" style="2" customWidth="1"/>
  </cols>
  <sheetData>
    <row r="5" spans="1:5" ht="15.75">
      <c r="A5" s="27" t="s">
        <v>107</v>
      </c>
      <c r="B5" s="27"/>
      <c r="E5" s="1"/>
    </row>
    <row r="7" spans="1:5" ht="12.75">
      <c r="A7" s="1" t="s">
        <v>56</v>
      </c>
      <c r="E7" s="1"/>
    </row>
    <row r="8" spans="1:5" ht="12.75">
      <c r="A8" s="1" t="str">
        <f>Cashflow!A8</f>
        <v>For The First Quarter Ended 31 December 2008</v>
      </c>
      <c r="E8" s="1"/>
    </row>
    <row r="9" ht="6.75" customHeight="1">
      <c r="E9" s="1"/>
    </row>
    <row r="10" spans="1:9" ht="12.75">
      <c r="A10" s="55"/>
      <c r="B10" s="55"/>
      <c r="C10" s="55"/>
      <c r="D10" s="55"/>
      <c r="E10" s="56"/>
      <c r="F10" s="55"/>
      <c r="G10" s="55"/>
      <c r="H10" s="55"/>
      <c r="I10" s="55"/>
    </row>
    <row r="11" spans="1:9" ht="14.25" customHeight="1">
      <c r="A11" s="91" t="s">
        <v>191</v>
      </c>
      <c r="B11" s="91"/>
      <c r="C11" s="91"/>
      <c r="D11" s="91"/>
      <c r="E11" s="57"/>
      <c r="F11" s="54"/>
      <c r="G11" s="54"/>
      <c r="H11" s="54"/>
      <c r="I11" s="54"/>
    </row>
    <row r="12" spans="1:9" ht="12.75">
      <c r="A12" s="13"/>
      <c r="B12" s="13"/>
      <c r="C12" s="13"/>
      <c r="D12" s="13"/>
      <c r="E12" s="20"/>
      <c r="F12" s="13"/>
      <c r="G12" s="30"/>
      <c r="H12" s="13"/>
      <c r="I12" s="30"/>
    </row>
    <row r="13" spans="1:9" ht="15.75" customHeight="1">
      <c r="A13" s="58" t="s">
        <v>108</v>
      </c>
      <c r="B13" s="20" t="s">
        <v>109</v>
      </c>
      <c r="C13" s="20"/>
      <c r="D13" s="20"/>
      <c r="E13" s="20"/>
      <c r="F13" s="13"/>
      <c r="G13" s="30"/>
      <c r="H13" s="13"/>
      <c r="I13" s="30"/>
    </row>
    <row r="14" spans="1:9" ht="3.75" customHeight="1" hidden="1">
      <c r="A14" s="58"/>
      <c r="B14" s="20"/>
      <c r="C14" s="20"/>
      <c r="D14" s="20"/>
      <c r="E14" s="20"/>
      <c r="F14" s="13"/>
      <c r="G14" s="30"/>
      <c r="H14" s="13"/>
      <c r="I14" s="30"/>
    </row>
    <row r="15" spans="1:9" s="29" customFormat="1" ht="12.75" customHeight="1">
      <c r="A15" s="37"/>
      <c r="B15" s="173" t="s">
        <v>240</v>
      </c>
      <c r="C15" s="173"/>
      <c r="D15" s="173"/>
      <c r="E15" s="173"/>
      <c r="F15" s="173"/>
      <c r="G15" s="173"/>
      <c r="H15" s="173"/>
      <c r="I15" s="173"/>
    </row>
    <row r="16" spans="1:9" s="29" customFormat="1" ht="12.75">
      <c r="A16" s="37"/>
      <c r="B16" s="173"/>
      <c r="C16" s="173"/>
      <c r="D16" s="173"/>
      <c r="E16" s="173"/>
      <c r="F16" s="173"/>
      <c r="G16" s="173"/>
      <c r="H16" s="173"/>
      <c r="I16" s="173"/>
    </row>
    <row r="17" spans="1:9" s="29" customFormat="1" ht="12.75">
      <c r="A17" s="37"/>
      <c r="B17" s="173"/>
      <c r="C17" s="173"/>
      <c r="D17" s="173"/>
      <c r="E17" s="173"/>
      <c r="F17" s="173"/>
      <c r="G17" s="173"/>
      <c r="H17" s="173"/>
      <c r="I17" s="173"/>
    </row>
    <row r="18" spans="1:9" s="29" customFormat="1" ht="12.75">
      <c r="A18" s="37"/>
      <c r="B18" s="173"/>
      <c r="C18" s="173"/>
      <c r="D18" s="173"/>
      <c r="E18" s="173"/>
      <c r="F18" s="173"/>
      <c r="G18" s="173"/>
      <c r="H18" s="173"/>
      <c r="I18" s="173"/>
    </row>
    <row r="19" spans="1:9" s="29" customFormat="1" ht="12.75">
      <c r="A19" s="37"/>
      <c r="B19" s="173"/>
      <c r="C19" s="173"/>
      <c r="D19" s="173"/>
      <c r="E19" s="173"/>
      <c r="F19" s="173"/>
      <c r="G19" s="173"/>
      <c r="H19" s="173"/>
      <c r="I19" s="173"/>
    </row>
    <row r="20" spans="1:9" s="29" customFormat="1" ht="12.75">
      <c r="A20" s="37"/>
      <c r="B20" s="173"/>
      <c r="C20" s="173"/>
      <c r="D20" s="173"/>
      <c r="E20" s="173"/>
      <c r="F20" s="173"/>
      <c r="G20" s="173"/>
      <c r="H20" s="173"/>
      <c r="I20" s="173"/>
    </row>
    <row r="21" spans="1:11" s="29" customFormat="1" ht="66" customHeight="1">
      <c r="A21" s="42"/>
      <c r="B21" s="173"/>
      <c r="C21" s="173"/>
      <c r="D21" s="173"/>
      <c r="E21" s="173"/>
      <c r="F21" s="173"/>
      <c r="G21" s="173"/>
      <c r="H21" s="173"/>
      <c r="I21" s="173"/>
      <c r="K21" s="29" t="s">
        <v>1</v>
      </c>
    </row>
    <row r="22" spans="1:9" ht="9.75" customHeight="1">
      <c r="A22" s="13"/>
      <c r="B22" s="94"/>
      <c r="C22" s="133"/>
      <c r="D22" s="42"/>
      <c r="E22" s="95"/>
      <c r="F22" s="96"/>
      <c r="G22" s="93"/>
      <c r="H22" s="92"/>
      <c r="I22" s="97"/>
    </row>
    <row r="23" spans="1:9" ht="12.75">
      <c r="A23" s="13"/>
      <c r="B23" s="13"/>
      <c r="C23" s="13"/>
      <c r="D23" s="13"/>
      <c r="E23" s="13"/>
      <c r="F23" s="13"/>
      <c r="G23" s="15"/>
      <c r="H23" s="15"/>
      <c r="I23" s="16"/>
    </row>
    <row r="24" spans="1:9" ht="12.75">
      <c r="A24" s="58" t="s">
        <v>110</v>
      </c>
      <c r="B24" s="40" t="s">
        <v>111</v>
      </c>
      <c r="C24" s="20"/>
      <c r="D24" s="20"/>
      <c r="E24" s="13"/>
      <c r="F24" s="13"/>
      <c r="G24" s="15"/>
      <c r="H24" s="15"/>
      <c r="I24" s="16"/>
    </row>
    <row r="25" spans="1:9" ht="12.75" customHeight="1">
      <c r="A25" s="13"/>
      <c r="B25" s="175" t="s">
        <v>241</v>
      </c>
      <c r="C25" s="175"/>
      <c r="D25" s="175"/>
      <c r="E25" s="175"/>
      <c r="F25" s="175"/>
      <c r="G25" s="175"/>
      <c r="H25" s="175"/>
      <c r="I25" s="175"/>
    </row>
    <row r="26" spans="1:9" ht="12.75">
      <c r="A26" s="13"/>
      <c r="B26" s="175"/>
      <c r="C26" s="175"/>
      <c r="D26" s="175"/>
      <c r="E26" s="175"/>
      <c r="F26" s="175"/>
      <c r="G26" s="175"/>
      <c r="H26" s="175"/>
      <c r="I26" s="175"/>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8" t="s">
        <v>112</v>
      </c>
      <c r="B29" s="40" t="s">
        <v>113</v>
      </c>
      <c r="C29" s="20"/>
      <c r="D29" s="20"/>
      <c r="E29" s="13"/>
      <c r="F29" s="13"/>
      <c r="G29" s="15"/>
      <c r="H29" s="15"/>
      <c r="I29" s="16"/>
    </row>
    <row r="30" spans="1:9" ht="12.75" customHeight="1">
      <c r="A30" s="13"/>
      <c r="B30" s="174" t="s">
        <v>57</v>
      </c>
      <c r="C30" s="174"/>
      <c r="D30" s="174"/>
      <c r="E30" s="174"/>
      <c r="F30" s="174"/>
      <c r="G30" s="174"/>
      <c r="H30" s="174"/>
      <c r="I30" s="174"/>
    </row>
    <row r="31" spans="1:9" ht="9" customHeight="1">
      <c r="A31" s="13"/>
      <c r="B31" s="31"/>
      <c r="C31" s="31"/>
      <c r="D31" s="31"/>
      <c r="E31" s="31"/>
      <c r="F31" s="31"/>
      <c r="G31" s="31"/>
      <c r="H31" s="31"/>
      <c r="I31" s="31"/>
    </row>
    <row r="32" spans="1:9" ht="12.75">
      <c r="A32" s="13"/>
      <c r="B32" s="13"/>
      <c r="C32" s="13"/>
      <c r="D32" s="13"/>
      <c r="E32" s="13"/>
      <c r="F32" s="13"/>
      <c r="G32" s="15"/>
      <c r="H32" s="15"/>
      <c r="I32" s="16"/>
    </row>
    <row r="33" spans="1:9" ht="12.75">
      <c r="A33" s="58" t="s">
        <v>114</v>
      </c>
      <c r="B33" s="20" t="s">
        <v>115</v>
      </c>
      <c r="C33" s="20"/>
      <c r="D33" s="20"/>
      <c r="E33" s="13"/>
      <c r="F33" s="13"/>
      <c r="G33" s="15"/>
      <c r="H33" s="15"/>
      <c r="I33" s="16"/>
    </row>
    <row r="34" spans="1:9" ht="12.75" customHeight="1">
      <c r="A34" s="13"/>
      <c r="B34" s="174" t="s">
        <v>87</v>
      </c>
      <c r="C34" s="174"/>
      <c r="D34" s="174"/>
      <c r="E34" s="174"/>
      <c r="F34" s="174"/>
      <c r="G34" s="174"/>
      <c r="H34" s="174"/>
      <c r="I34" s="174"/>
    </row>
    <row r="35" spans="1:9" ht="12.75">
      <c r="A35" s="13"/>
      <c r="B35" s="174"/>
      <c r="C35" s="174"/>
      <c r="D35" s="174"/>
      <c r="E35" s="174"/>
      <c r="F35" s="174"/>
      <c r="G35" s="174"/>
      <c r="H35" s="174"/>
      <c r="I35" s="174"/>
    </row>
    <row r="36" spans="1:9" ht="8.25" customHeight="1">
      <c r="A36" s="13"/>
      <c r="B36" s="31"/>
      <c r="C36" s="31"/>
      <c r="D36" s="31"/>
      <c r="E36" s="31"/>
      <c r="F36" s="31"/>
      <c r="G36" s="31"/>
      <c r="H36" s="31"/>
      <c r="I36" s="31"/>
    </row>
    <row r="37" spans="1:9" ht="12.75">
      <c r="A37" s="13"/>
      <c r="B37" s="31"/>
      <c r="C37" s="31"/>
      <c r="D37" s="31"/>
      <c r="E37" s="31"/>
      <c r="F37" s="31"/>
      <c r="G37" s="31"/>
      <c r="H37" s="31"/>
      <c r="I37" s="31"/>
    </row>
    <row r="38" spans="1:9" ht="12.75">
      <c r="A38" s="58" t="s">
        <v>116</v>
      </c>
      <c r="B38" s="20" t="s">
        <v>117</v>
      </c>
      <c r="D38" s="20"/>
      <c r="E38" s="13"/>
      <c r="F38" s="13"/>
      <c r="G38" s="15"/>
      <c r="H38" s="15"/>
      <c r="I38" s="16"/>
    </row>
    <row r="39" spans="1:9" ht="12.75" customHeight="1">
      <c r="A39" s="13"/>
      <c r="B39" s="174" t="s">
        <v>94</v>
      </c>
      <c r="C39" s="174"/>
      <c r="D39" s="174"/>
      <c r="E39" s="174"/>
      <c r="F39" s="174"/>
      <c r="G39" s="174"/>
      <c r="H39" s="174"/>
      <c r="I39" s="174"/>
    </row>
    <row r="40" spans="1:9" ht="5.25" customHeight="1">
      <c r="A40" s="20"/>
      <c r="B40" s="174"/>
      <c r="C40" s="174"/>
      <c r="D40" s="174"/>
      <c r="E40" s="174"/>
      <c r="F40" s="174"/>
      <c r="G40" s="174"/>
      <c r="H40" s="174"/>
      <c r="I40" s="174"/>
    </row>
    <row r="41" spans="1:9" ht="12.75">
      <c r="A41" s="13"/>
      <c r="B41" s="13"/>
      <c r="C41" s="13"/>
      <c r="D41" s="13"/>
      <c r="E41" s="13"/>
      <c r="F41" s="13"/>
      <c r="G41" s="15"/>
      <c r="H41" s="15"/>
      <c r="I41" s="16"/>
    </row>
    <row r="42" spans="1:9" ht="12.75">
      <c r="A42" s="58" t="s">
        <v>118</v>
      </c>
      <c r="B42" s="20" t="s">
        <v>58</v>
      </c>
      <c r="C42" s="20"/>
      <c r="D42" s="20"/>
      <c r="E42" s="13"/>
      <c r="F42" s="13"/>
      <c r="G42" s="16"/>
      <c r="H42" s="15"/>
      <c r="I42" s="16"/>
    </row>
    <row r="43" spans="1:9" ht="12.75">
      <c r="A43" s="13"/>
      <c r="B43" s="175" t="s">
        <v>242</v>
      </c>
      <c r="C43" s="175"/>
      <c r="D43" s="175"/>
      <c r="E43" s="175"/>
      <c r="F43" s="175"/>
      <c r="G43" s="175"/>
      <c r="H43" s="175"/>
      <c r="I43" s="175"/>
    </row>
    <row r="44" spans="1:9" ht="13.5" customHeight="1">
      <c r="A44" s="13"/>
      <c r="B44" s="175"/>
      <c r="C44" s="175"/>
      <c r="D44" s="175"/>
      <c r="E44" s="175"/>
      <c r="F44" s="175"/>
      <c r="G44" s="175"/>
      <c r="H44" s="175"/>
      <c r="I44" s="175"/>
    </row>
    <row r="45" spans="1:9" ht="9.75" customHeight="1">
      <c r="A45" s="13"/>
      <c r="B45" s="31"/>
      <c r="C45" s="31"/>
      <c r="D45" s="31"/>
      <c r="E45" s="31"/>
      <c r="F45" s="31"/>
      <c r="G45" s="31"/>
      <c r="H45" s="31"/>
      <c r="I45" s="31"/>
    </row>
    <row r="46" spans="1:9" ht="12.75">
      <c r="A46" s="13"/>
      <c r="B46" s="31"/>
      <c r="C46" s="31"/>
      <c r="D46" s="31"/>
      <c r="E46" s="31"/>
      <c r="F46" s="31"/>
      <c r="G46" s="31"/>
      <c r="H46" s="31"/>
      <c r="I46" s="31"/>
    </row>
    <row r="47" spans="1:9" ht="12.75">
      <c r="A47" s="58" t="s">
        <v>119</v>
      </c>
      <c r="B47" s="20" t="s">
        <v>59</v>
      </c>
      <c r="C47" s="20"/>
      <c r="D47" s="20"/>
      <c r="E47" s="13"/>
      <c r="F47" s="13"/>
      <c r="G47" s="15"/>
      <c r="H47" s="15"/>
      <c r="I47" s="15"/>
    </row>
    <row r="48" spans="1:9" ht="27" customHeight="1">
      <c r="A48" s="13"/>
      <c r="B48" s="173" t="s">
        <v>243</v>
      </c>
      <c r="C48" s="173"/>
      <c r="D48" s="173"/>
      <c r="E48" s="173"/>
      <c r="F48" s="173"/>
      <c r="G48" s="173"/>
      <c r="H48" s="173"/>
      <c r="I48" s="173"/>
    </row>
    <row r="49" spans="1:9" ht="12.75">
      <c r="A49" s="57" t="s">
        <v>192</v>
      </c>
      <c r="B49" s="54"/>
      <c r="C49" s="54"/>
      <c r="D49" s="54"/>
      <c r="E49" s="54"/>
      <c r="F49" s="54"/>
      <c r="G49" s="54"/>
      <c r="H49" s="54"/>
      <c r="I49" s="54"/>
    </row>
    <row r="50" spans="1:9" ht="12.75">
      <c r="A50" s="20"/>
      <c r="B50" s="13"/>
      <c r="C50" s="13"/>
      <c r="D50" s="13"/>
      <c r="E50" s="13"/>
      <c r="F50" s="13"/>
      <c r="G50" s="13"/>
      <c r="H50" s="13"/>
      <c r="I50" s="13"/>
    </row>
    <row r="51" spans="1:9" ht="12.75">
      <c r="A51" s="58" t="s">
        <v>120</v>
      </c>
      <c r="B51" s="20" t="s">
        <v>60</v>
      </c>
      <c r="C51" s="13"/>
      <c r="D51" s="13"/>
      <c r="E51" s="13"/>
      <c r="F51" s="13"/>
      <c r="G51" s="13"/>
      <c r="H51" s="13"/>
      <c r="I51" s="13"/>
    </row>
    <row r="52" spans="1:9" ht="12.75" customHeight="1">
      <c r="A52" s="13"/>
      <c r="B52" s="174" t="s">
        <v>121</v>
      </c>
      <c r="C52" s="174"/>
      <c r="D52" s="174"/>
      <c r="E52" s="174"/>
      <c r="F52" s="174"/>
      <c r="G52" s="174"/>
      <c r="H52" s="174"/>
      <c r="I52" s="174"/>
    </row>
    <row r="53" spans="1:9" ht="12.75">
      <c r="A53" s="13"/>
      <c r="B53" s="183"/>
      <c r="C53" s="183"/>
      <c r="D53" s="183"/>
      <c r="E53" s="183"/>
      <c r="F53" s="183"/>
      <c r="G53" s="183"/>
      <c r="H53" s="90" t="s">
        <v>244</v>
      </c>
      <c r="I53" s="90" t="str">
        <f>H53</f>
        <v>3 Months</v>
      </c>
    </row>
    <row r="54" spans="1:9" ht="12.75">
      <c r="A54" s="13"/>
      <c r="B54" s="84"/>
      <c r="C54" s="84"/>
      <c r="D54" s="84"/>
      <c r="E54" s="84"/>
      <c r="F54" s="84"/>
      <c r="G54" s="84"/>
      <c r="H54" s="98" t="s">
        <v>202</v>
      </c>
      <c r="I54" s="98" t="s">
        <v>203</v>
      </c>
    </row>
    <row r="55" spans="1:9" ht="12.75" customHeight="1">
      <c r="A55" s="13"/>
      <c r="C55" s="13"/>
      <c r="D55" s="13"/>
      <c r="E55" s="13"/>
      <c r="F55" s="13"/>
      <c r="G55" s="13"/>
      <c r="H55" s="101" t="s">
        <v>245</v>
      </c>
      <c r="I55" s="101" t="s">
        <v>229</v>
      </c>
    </row>
    <row r="56" spans="1:9" ht="12.75" customHeight="1">
      <c r="A56" s="13"/>
      <c r="B56" s="1" t="s">
        <v>122</v>
      </c>
      <c r="C56" s="13"/>
      <c r="D56" s="13"/>
      <c r="E56" s="13"/>
      <c r="F56" s="13"/>
      <c r="G56" s="13"/>
      <c r="H56" s="17" t="s">
        <v>14</v>
      </c>
      <c r="I56" s="17" t="s">
        <v>14</v>
      </c>
    </row>
    <row r="57" spans="2:8" ht="12.75">
      <c r="B57" s="59" t="s">
        <v>15</v>
      </c>
      <c r="E57" s="13"/>
      <c r="F57" s="13"/>
      <c r="G57" s="13"/>
      <c r="H57" s="38"/>
    </row>
    <row r="58" spans="2:8" ht="13.5">
      <c r="B58" s="60" t="s">
        <v>123</v>
      </c>
      <c r="E58" s="13"/>
      <c r="F58" s="13"/>
      <c r="G58" s="13"/>
      <c r="H58" s="21"/>
    </row>
    <row r="59" spans="2:9" ht="12.75">
      <c r="B59" s="2" t="s">
        <v>124</v>
      </c>
      <c r="E59" s="13"/>
      <c r="F59" s="13"/>
      <c r="G59" s="149"/>
      <c r="H59" s="82">
        <v>6121</v>
      </c>
      <c r="I59" s="21">
        <v>5612</v>
      </c>
    </row>
    <row r="60" spans="2:9" ht="12.75">
      <c r="B60" s="2" t="s">
        <v>125</v>
      </c>
      <c r="E60" s="13"/>
      <c r="F60" s="13"/>
      <c r="G60" s="134"/>
      <c r="H60" s="82">
        <v>5875</v>
      </c>
      <c r="I60" s="21">
        <v>4765</v>
      </c>
    </row>
    <row r="61" spans="2:9" ht="12.75">
      <c r="B61" s="2" t="s">
        <v>126</v>
      </c>
      <c r="E61" s="13"/>
      <c r="F61" s="13"/>
      <c r="H61" s="82">
        <v>2817</v>
      </c>
      <c r="I61" s="21">
        <v>4102</v>
      </c>
    </row>
    <row r="62" spans="2:9" ht="12.75">
      <c r="B62" s="2" t="s">
        <v>128</v>
      </c>
      <c r="E62" s="13"/>
      <c r="F62" s="13"/>
      <c r="H62" s="82">
        <v>5270</v>
      </c>
      <c r="I62" s="21">
        <v>4412</v>
      </c>
    </row>
    <row r="63" spans="2:9" ht="12.75">
      <c r="B63" s="2" t="s">
        <v>127</v>
      </c>
      <c r="E63" s="13"/>
      <c r="F63" s="13"/>
      <c r="G63" s="13"/>
      <c r="H63" s="82">
        <v>2532</v>
      </c>
      <c r="I63" s="21">
        <v>1829</v>
      </c>
    </row>
    <row r="64" spans="2:9" ht="12.75">
      <c r="B64" s="2" t="s">
        <v>129</v>
      </c>
      <c r="E64" s="13"/>
      <c r="F64" s="13"/>
      <c r="G64" s="13"/>
      <c r="H64" s="82">
        <v>1236</v>
      </c>
      <c r="I64" s="21">
        <v>2587</v>
      </c>
    </row>
    <row r="65" spans="2:9" ht="12.75">
      <c r="B65" s="2" t="s">
        <v>205</v>
      </c>
      <c r="E65" s="13"/>
      <c r="F65" s="13"/>
      <c r="G65" s="13"/>
      <c r="H65" s="25">
        <v>587</v>
      </c>
      <c r="I65" s="61">
        <v>499</v>
      </c>
    </row>
    <row r="66" spans="5:9" ht="12.75">
      <c r="E66" s="13"/>
      <c r="F66" s="13"/>
      <c r="G66" s="13"/>
      <c r="H66" s="82">
        <f>SUM(H59:H65)</f>
        <v>24438</v>
      </c>
      <c r="I66" s="21">
        <f>SUM(I59:I65)</f>
        <v>23806</v>
      </c>
    </row>
    <row r="67" spans="5:9" ht="6" customHeight="1">
      <c r="E67" s="13"/>
      <c r="F67" s="13"/>
      <c r="G67" s="13"/>
      <c r="H67" s="82"/>
      <c r="I67" s="21"/>
    </row>
    <row r="68" spans="2:9" ht="13.5">
      <c r="B68" s="60" t="s">
        <v>130</v>
      </c>
      <c r="E68" s="13"/>
      <c r="F68" s="13"/>
      <c r="G68" s="13"/>
      <c r="H68" s="82">
        <v>2044</v>
      </c>
      <c r="I68" s="82">
        <v>1750</v>
      </c>
    </row>
    <row r="69" spans="5:9" ht="13.5" thickBot="1">
      <c r="E69" s="13"/>
      <c r="F69" s="13"/>
      <c r="G69" s="13"/>
      <c r="H69" s="151">
        <f>SUM(H66:H68)</f>
        <v>26482</v>
      </c>
      <c r="I69" s="62">
        <f>SUM(I66:I68)</f>
        <v>25556</v>
      </c>
    </row>
    <row r="70" spans="2:9" ht="12.75">
      <c r="B70" s="34" t="s">
        <v>131</v>
      </c>
      <c r="E70" s="13"/>
      <c r="F70" s="13"/>
      <c r="G70" s="13"/>
      <c r="H70" s="82"/>
      <c r="I70" s="21"/>
    </row>
    <row r="71" spans="2:9" s="29" customFormat="1" ht="13.5">
      <c r="B71" s="118" t="str">
        <f>B58</f>
        <v>Export Market</v>
      </c>
      <c r="E71" s="42"/>
      <c r="F71" s="42"/>
      <c r="G71" s="42"/>
      <c r="H71" s="82">
        <v>3544</v>
      </c>
      <c r="I71" s="82">
        <v>3936</v>
      </c>
    </row>
    <row r="72" spans="2:9" s="29" customFormat="1" ht="13.5">
      <c r="B72" s="118" t="str">
        <f>B68</f>
        <v>Local Market</v>
      </c>
      <c r="E72" s="42"/>
      <c r="F72" s="42"/>
      <c r="G72" s="42"/>
      <c r="H72" s="92">
        <v>341</v>
      </c>
      <c r="I72" s="79">
        <v>327</v>
      </c>
    </row>
    <row r="73" spans="2:9" s="29" customFormat="1" ht="13.5" thickBot="1">
      <c r="B73" s="29" t="s">
        <v>188</v>
      </c>
      <c r="E73" s="42"/>
      <c r="F73" s="42"/>
      <c r="G73" s="42"/>
      <c r="H73" s="50">
        <f>SUM(H71:H72)</f>
        <v>3885</v>
      </c>
      <c r="I73" s="50">
        <f>SUM(I71:I72)</f>
        <v>4263</v>
      </c>
    </row>
    <row r="74" spans="2:9" ht="13.5" customHeight="1">
      <c r="B74" s="67"/>
      <c r="C74" s="67"/>
      <c r="E74" s="13"/>
      <c r="F74" s="13"/>
      <c r="G74" s="13"/>
      <c r="H74" s="13"/>
      <c r="I74" s="63"/>
    </row>
    <row r="75" spans="2:9" ht="12.75" customHeight="1">
      <c r="B75" s="172" t="s">
        <v>196</v>
      </c>
      <c r="C75" s="172"/>
      <c r="D75" s="172"/>
      <c r="E75" s="172"/>
      <c r="F75" s="172"/>
      <c r="G75" s="172"/>
      <c r="H75" s="172"/>
      <c r="I75" s="172"/>
    </row>
    <row r="76" spans="2:9" ht="12.75">
      <c r="B76" s="172"/>
      <c r="C76" s="172"/>
      <c r="D76" s="172"/>
      <c r="E76" s="172"/>
      <c r="F76" s="172"/>
      <c r="G76" s="172"/>
      <c r="H76" s="172"/>
      <c r="I76" s="172"/>
    </row>
    <row r="77" spans="2:9" ht="12.75">
      <c r="B77" s="8"/>
      <c r="C77" s="8"/>
      <c r="D77" s="8"/>
      <c r="E77" s="8"/>
      <c r="F77" s="8"/>
      <c r="G77" s="8"/>
      <c r="H77" s="8"/>
      <c r="I77" s="8"/>
    </row>
    <row r="78" spans="1:9" ht="14.25" customHeight="1">
      <c r="A78" s="58" t="s">
        <v>132</v>
      </c>
      <c r="B78" s="20" t="s">
        <v>61</v>
      </c>
      <c r="C78" s="20"/>
      <c r="D78" s="20"/>
      <c r="E78" s="13"/>
      <c r="F78" s="13"/>
      <c r="G78" s="13"/>
      <c r="H78" s="13"/>
      <c r="I78" s="13"/>
    </row>
    <row r="79" spans="1:9" ht="12.75" customHeight="1">
      <c r="A79" s="13"/>
      <c r="B79" s="174" t="s">
        <v>173</v>
      </c>
      <c r="C79" s="174"/>
      <c r="D79" s="174"/>
      <c r="E79" s="174"/>
      <c r="F79" s="174"/>
      <c r="G79" s="174"/>
      <c r="H79" s="174"/>
      <c r="I79" s="174"/>
    </row>
    <row r="80" spans="1:9" ht="15" customHeight="1">
      <c r="A80" s="13"/>
      <c r="B80" s="174"/>
      <c r="C80" s="174"/>
      <c r="D80" s="174"/>
      <c r="E80" s="174"/>
      <c r="F80" s="174"/>
      <c r="G80" s="174"/>
      <c r="H80" s="174"/>
      <c r="I80" s="174"/>
    </row>
    <row r="81" spans="1:9" ht="1.5" customHeight="1" hidden="1">
      <c r="A81" s="13"/>
      <c r="B81" s="174"/>
      <c r="C81" s="174"/>
      <c r="D81" s="174"/>
      <c r="E81" s="174"/>
      <c r="F81" s="174"/>
      <c r="G81" s="174"/>
      <c r="H81" s="174"/>
      <c r="I81" s="174"/>
    </row>
    <row r="82" spans="1:9" ht="15.75" customHeight="1">
      <c r="A82" s="13"/>
      <c r="B82" s="31"/>
      <c r="C82" s="31"/>
      <c r="D82" s="31"/>
      <c r="E82" s="31"/>
      <c r="F82" s="31"/>
      <c r="G82" s="31"/>
      <c r="H82" s="31"/>
      <c r="I82" s="31"/>
    </row>
    <row r="83" spans="1:9" ht="12.75">
      <c r="A83" s="13"/>
      <c r="B83" s="31"/>
      <c r="C83" s="31"/>
      <c r="D83" s="31"/>
      <c r="E83" s="31"/>
      <c r="F83" s="31"/>
      <c r="G83" s="31"/>
      <c r="H83" s="31"/>
      <c r="I83" s="31"/>
    </row>
    <row r="84" spans="1:2" ht="12.75">
      <c r="A84" s="58" t="s">
        <v>133</v>
      </c>
      <c r="B84" s="20" t="s">
        <v>88</v>
      </c>
    </row>
    <row r="85" spans="2:9" ht="12.75" customHeight="1">
      <c r="B85" s="172" t="s">
        <v>200</v>
      </c>
      <c r="C85" s="172"/>
      <c r="D85" s="172"/>
      <c r="E85" s="172"/>
      <c r="F85" s="172"/>
      <c r="G85" s="172"/>
      <c r="H85" s="172"/>
      <c r="I85" s="172"/>
    </row>
    <row r="86" spans="2:9" ht="12.75">
      <c r="B86" s="172"/>
      <c r="C86" s="172"/>
      <c r="D86" s="172"/>
      <c r="E86" s="172"/>
      <c r="F86" s="172"/>
      <c r="G86" s="172"/>
      <c r="H86" s="172"/>
      <c r="I86" s="172"/>
    </row>
    <row r="87" spans="2:9" ht="12" customHeight="1">
      <c r="B87" s="172"/>
      <c r="C87" s="172"/>
      <c r="D87" s="172"/>
      <c r="E87" s="172"/>
      <c r="F87" s="172"/>
      <c r="G87" s="172"/>
      <c r="H87" s="172"/>
      <c r="I87" s="172"/>
    </row>
    <row r="88" spans="2:9" ht="14.25" customHeight="1">
      <c r="B88" s="8"/>
      <c r="C88" s="8"/>
      <c r="D88" s="8"/>
      <c r="E88" s="8"/>
      <c r="F88" s="8"/>
      <c r="G88" s="8"/>
      <c r="H88" s="8"/>
      <c r="I88" s="8"/>
    </row>
    <row r="89" ht="12.75" customHeight="1"/>
    <row r="90" spans="1:2" ht="12.75">
      <c r="A90" s="58" t="s">
        <v>134</v>
      </c>
      <c r="B90" s="20" t="s">
        <v>62</v>
      </c>
    </row>
    <row r="91" spans="2:9" ht="14.25" customHeight="1">
      <c r="B91" s="172" t="s">
        <v>174</v>
      </c>
      <c r="C91" s="172"/>
      <c r="D91" s="172"/>
      <c r="E91" s="172"/>
      <c r="F91" s="172"/>
      <c r="G91" s="172"/>
      <c r="H91" s="172"/>
      <c r="I91" s="172"/>
    </row>
    <row r="92" spans="1:9" ht="15" customHeight="1">
      <c r="A92" s="20"/>
      <c r="B92" s="20"/>
      <c r="C92" s="13"/>
      <c r="D92" s="13"/>
      <c r="E92" s="13"/>
      <c r="F92" s="13"/>
      <c r="G92" s="13"/>
      <c r="H92" s="13"/>
      <c r="I92" s="73"/>
    </row>
    <row r="93" spans="1:9" ht="12.75">
      <c r="A93" s="13"/>
      <c r="B93" s="78"/>
      <c r="C93" s="13"/>
      <c r="D93" s="13"/>
      <c r="E93" s="13"/>
      <c r="F93" s="13"/>
      <c r="G93" s="13"/>
      <c r="H93" s="13"/>
      <c r="I93" s="73"/>
    </row>
    <row r="94" spans="1:9" ht="12.75">
      <c r="A94" s="58" t="s">
        <v>135</v>
      </c>
      <c r="B94" s="20" t="s">
        <v>63</v>
      </c>
      <c r="I94" s="53"/>
    </row>
    <row r="95" spans="2:9" ht="12.75" customHeight="1">
      <c r="B95" s="167" t="s">
        <v>254</v>
      </c>
      <c r="C95" s="167"/>
      <c r="D95" s="167"/>
      <c r="E95" s="167"/>
      <c r="F95" s="167"/>
      <c r="G95" s="167"/>
      <c r="H95" s="167"/>
      <c r="I95" s="167"/>
    </row>
    <row r="96" spans="2:9" ht="12.75">
      <c r="B96" s="167"/>
      <c r="C96" s="167"/>
      <c r="D96" s="167"/>
      <c r="E96" s="167"/>
      <c r="F96" s="167"/>
      <c r="G96" s="167"/>
      <c r="H96" s="167"/>
      <c r="I96" s="167"/>
    </row>
    <row r="97" spans="2:9" ht="12.75">
      <c r="B97" s="167"/>
      <c r="C97" s="167"/>
      <c r="D97" s="167"/>
      <c r="E97" s="167"/>
      <c r="F97" s="167"/>
      <c r="G97" s="167"/>
      <c r="H97" s="167"/>
      <c r="I97" s="167"/>
    </row>
    <row r="98" ht="15" customHeight="1"/>
    <row r="100" spans="1:9" ht="12.75">
      <c r="A100" s="64" t="s">
        <v>136</v>
      </c>
      <c r="B100" s="37" t="s">
        <v>64</v>
      </c>
      <c r="C100" s="29"/>
      <c r="D100" s="29"/>
      <c r="E100" s="29"/>
      <c r="F100" s="29"/>
      <c r="G100" s="29"/>
      <c r="H100" s="29"/>
      <c r="I100" s="29"/>
    </row>
    <row r="101" spans="1:9" ht="12.75" customHeight="1">
      <c r="A101" s="29"/>
      <c r="B101" s="182" t="s">
        <v>253</v>
      </c>
      <c r="C101" s="182"/>
      <c r="D101" s="182"/>
      <c r="E101" s="182"/>
      <c r="F101" s="182"/>
      <c r="G101" s="182"/>
      <c r="H101" s="182"/>
      <c r="I101" s="182"/>
    </row>
    <row r="102" spans="1:9" ht="14.25" customHeight="1">
      <c r="A102" s="29"/>
      <c r="B102" s="182"/>
      <c r="C102" s="182"/>
      <c r="D102" s="182"/>
      <c r="E102" s="182"/>
      <c r="F102" s="182"/>
      <c r="G102" s="182"/>
      <c r="H102" s="182"/>
      <c r="I102" s="182"/>
    </row>
    <row r="103" spans="1:11" s="13" customFormat="1" ht="12.75">
      <c r="A103" s="20"/>
      <c r="J103" s="31"/>
      <c r="K103" s="31"/>
    </row>
    <row r="104" spans="2:11" ht="12.75">
      <c r="B104" s="8"/>
      <c r="C104" s="8"/>
      <c r="D104" s="8"/>
      <c r="E104" s="8"/>
      <c r="F104" s="8"/>
      <c r="G104" s="8"/>
      <c r="H104" s="8"/>
      <c r="I104" s="8"/>
      <c r="J104" s="8"/>
      <c r="K104" s="8"/>
    </row>
    <row r="105" spans="1:7" ht="12.75">
      <c r="A105" s="64" t="s">
        <v>137</v>
      </c>
      <c r="B105" s="37" t="s">
        <v>65</v>
      </c>
      <c r="C105" s="29"/>
      <c r="D105" s="29"/>
      <c r="E105" s="29"/>
      <c r="F105" s="29"/>
      <c r="G105" s="29"/>
    </row>
    <row r="106" spans="1:9" ht="12.75">
      <c r="A106" s="37"/>
      <c r="B106" s="37"/>
      <c r="C106" s="29"/>
      <c r="D106" s="29"/>
      <c r="E106" s="29"/>
      <c r="F106" s="29"/>
      <c r="G106" s="29"/>
      <c r="H106" s="98" t="s">
        <v>8</v>
      </c>
      <c r="I106" s="98" t="s">
        <v>8</v>
      </c>
    </row>
    <row r="107" spans="1:9" ht="12.75">
      <c r="A107" s="37"/>
      <c r="B107" s="37"/>
      <c r="C107" s="29"/>
      <c r="D107" s="29"/>
      <c r="E107" s="29"/>
      <c r="F107" s="29"/>
      <c r="G107" s="29"/>
      <c r="H107" s="99" t="str">
        <f>H55</f>
        <v>31 Dec  2008</v>
      </c>
      <c r="I107" s="123" t="s">
        <v>215</v>
      </c>
    </row>
    <row r="108" spans="1:9" ht="12.75">
      <c r="A108" s="37"/>
      <c r="B108" s="37"/>
      <c r="C108" s="29"/>
      <c r="D108" s="29"/>
      <c r="E108" s="29"/>
      <c r="F108" s="29"/>
      <c r="G108" s="29"/>
      <c r="H108" s="17" t="s">
        <v>14</v>
      </c>
      <c r="I108" s="17" t="s">
        <v>14</v>
      </c>
    </row>
    <row r="109" spans="1:9" ht="12.75">
      <c r="A109" s="37"/>
      <c r="B109" s="37"/>
      <c r="C109" s="29"/>
      <c r="D109" s="29"/>
      <c r="E109" s="29"/>
      <c r="F109" s="29"/>
      <c r="G109" s="29"/>
      <c r="H109" s="49"/>
      <c r="I109" s="49"/>
    </row>
    <row r="110" spans="1:9" ht="12.75">
      <c r="A110" s="29"/>
      <c r="B110" s="29" t="s">
        <v>182</v>
      </c>
      <c r="C110" s="29"/>
      <c r="D110" s="29"/>
      <c r="E110" s="29"/>
      <c r="F110" s="29"/>
      <c r="G110" s="29"/>
      <c r="H110" s="82">
        <v>25282</v>
      </c>
      <c r="I110" s="82">
        <v>23892</v>
      </c>
    </row>
    <row r="111" spans="1:9" ht="12.75">
      <c r="A111" s="29"/>
      <c r="B111" s="29" t="s">
        <v>184</v>
      </c>
      <c r="C111" s="29"/>
      <c r="D111" s="29"/>
      <c r="E111" s="29"/>
      <c r="F111" s="29"/>
      <c r="G111" s="29"/>
      <c r="H111" s="22">
        <v>4764</v>
      </c>
      <c r="I111" s="22">
        <v>3085</v>
      </c>
    </row>
    <row r="112" spans="1:9" ht="13.5" thickBot="1">
      <c r="A112" s="29"/>
      <c r="B112" s="29"/>
      <c r="C112" s="29"/>
      <c r="D112" s="29"/>
      <c r="E112" s="29"/>
      <c r="F112" s="29"/>
      <c r="G112" s="29"/>
      <c r="H112" s="48">
        <f>SUM(H110:H111)</f>
        <v>30046</v>
      </c>
      <c r="I112" s="48">
        <f>SUM(I110:I111)</f>
        <v>26977</v>
      </c>
    </row>
    <row r="113" spans="1:9" ht="12.75" customHeight="1">
      <c r="A113" s="20" t="s">
        <v>66</v>
      </c>
      <c r="B113" s="180" t="s">
        <v>67</v>
      </c>
      <c r="C113" s="180"/>
      <c r="D113" s="180"/>
      <c r="E113" s="180"/>
      <c r="F113" s="180"/>
      <c r="G113" s="180"/>
      <c r="H113" s="180"/>
      <c r="I113" s="180"/>
    </row>
    <row r="114" spans="1:9" ht="12.75">
      <c r="A114" s="57"/>
      <c r="B114" s="181"/>
      <c r="C114" s="181"/>
      <c r="D114" s="181"/>
      <c r="E114" s="181"/>
      <c r="F114" s="181"/>
      <c r="G114" s="181"/>
      <c r="H114" s="181"/>
      <c r="I114" s="181"/>
    </row>
    <row r="115" ht="9.75" customHeight="1"/>
    <row r="116" spans="1:9" s="105" customFormat="1" ht="12.75">
      <c r="A116" s="64" t="s">
        <v>108</v>
      </c>
      <c r="B116" s="37" t="s">
        <v>68</v>
      </c>
      <c r="C116" s="29"/>
      <c r="D116" s="29"/>
      <c r="E116" s="29"/>
      <c r="F116" s="29"/>
      <c r="G116" s="29"/>
      <c r="H116" s="29"/>
      <c r="I116" s="29"/>
    </row>
    <row r="117" spans="1:9" s="105" customFormat="1" ht="13.5" customHeight="1">
      <c r="A117" s="29"/>
      <c r="B117" s="119"/>
      <c r="C117" s="135"/>
      <c r="D117" s="136"/>
      <c r="E117" s="135"/>
      <c r="F117" s="135"/>
      <c r="G117" s="120"/>
      <c r="H117" s="121" t="s">
        <v>175</v>
      </c>
      <c r="I117" s="135"/>
    </row>
    <row r="118" spans="1:9" s="105" customFormat="1" ht="13.5" customHeight="1">
      <c r="A118" s="29"/>
      <c r="B118" s="119"/>
      <c r="C118" s="135"/>
      <c r="D118" s="136"/>
      <c r="E118" s="135"/>
      <c r="F118" s="135"/>
      <c r="G118" s="121" t="s">
        <v>13</v>
      </c>
      <c r="H118" s="121" t="s">
        <v>177</v>
      </c>
      <c r="I118" s="135"/>
    </row>
    <row r="119" spans="1:9" s="105" customFormat="1" ht="13.5" customHeight="1">
      <c r="A119" s="29"/>
      <c r="B119" s="119"/>
      <c r="C119" s="135"/>
      <c r="D119" s="136"/>
      <c r="E119" s="135"/>
      <c r="F119" s="135"/>
      <c r="G119" s="121" t="s">
        <v>106</v>
      </c>
      <c r="H119" s="122" t="s">
        <v>176</v>
      </c>
      <c r="I119" s="135"/>
    </row>
    <row r="120" spans="1:9" s="105" customFormat="1" ht="13.5" customHeight="1">
      <c r="A120" s="29"/>
      <c r="B120" s="119"/>
      <c r="C120" s="135"/>
      <c r="D120" s="136"/>
      <c r="E120" s="135"/>
      <c r="F120" s="135"/>
      <c r="G120" s="123" t="s">
        <v>228</v>
      </c>
      <c r="H120" s="123" t="s">
        <v>229</v>
      </c>
      <c r="I120" s="90" t="s">
        <v>0</v>
      </c>
    </row>
    <row r="121" spans="1:9" s="105" customFormat="1" ht="13.5" customHeight="1">
      <c r="A121" s="29"/>
      <c r="B121" s="119"/>
      <c r="C121" s="135"/>
      <c r="D121" s="136"/>
      <c r="E121" s="137"/>
      <c r="F121" s="135"/>
      <c r="G121" s="123" t="s">
        <v>14</v>
      </c>
      <c r="H121" s="123" t="s">
        <v>14</v>
      </c>
      <c r="I121" s="124" t="s">
        <v>10</v>
      </c>
    </row>
    <row r="122" spans="1:9" s="105" customFormat="1" ht="13.5" customHeight="1">
      <c r="A122" s="29"/>
      <c r="B122" s="119" t="s">
        <v>15</v>
      </c>
      <c r="C122" s="135"/>
      <c r="D122" s="136"/>
      <c r="E122" s="137"/>
      <c r="F122" s="135"/>
      <c r="G122" s="16">
        <v>26482</v>
      </c>
      <c r="H122" s="16">
        <v>25556</v>
      </c>
      <c r="I122" s="125">
        <f>(G122-H122)/H122*100</f>
        <v>3.623415244952262</v>
      </c>
    </row>
    <row r="123" spans="1:9" s="105" customFormat="1" ht="8.25" customHeight="1">
      <c r="A123" s="29"/>
      <c r="B123" s="119"/>
      <c r="C123" s="135"/>
      <c r="D123" s="136"/>
      <c r="E123" s="137"/>
      <c r="F123" s="135"/>
      <c r="G123" s="123"/>
      <c r="H123" s="29"/>
      <c r="I123" s="125"/>
    </row>
    <row r="124" spans="1:9" s="105" customFormat="1" ht="13.5" customHeight="1">
      <c r="A124" s="29"/>
      <c r="B124" s="119" t="s">
        <v>21</v>
      </c>
      <c r="C124" s="135"/>
      <c r="D124" s="136"/>
      <c r="E124" s="137"/>
      <c r="F124" s="135"/>
      <c r="G124" s="10">
        <v>3885</v>
      </c>
      <c r="H124" s="28">
        <f>'IS'!E32</f>
        <v>4263</v>
      </c>
      <c r="I124" s="125">
        <f>(G124-H124)/H124*100</f>
        <v>-8.866995073891626</v>
      </c>
    </row>
    <row r="125" spans="1:9" s="105" customFormat="1" ht="13.5" customHeight="1">
      <c r="A125" s="29"/>
      <c r="B125" s="119"/>
      <c r="C125" s="135"/>
      <c r="D125" s="136"/>
      <c r="E125" s="135"/>
      <c r="F125" s="135"/>
      <c r="G125" s="28"/>
      <c r="H125" s="28"/>
      <c r="I125" s="125"/>
    </row>
    <row r="126" spans="1:12" s="105" customFormat="1" ht="13.5" customHeight="1">
      <c r="A126" s="29"/>
      <c r="B126" s="182" t="s">
        <v>246</v>
      </c>
      <c r="C126" s="182"/>
      <c r="D126" s="182"/>
      <c r="E126" s="182"/>
      <c r="F126" s="182"/>
      <c r="G126" s="182"/>
      <c r="H126" s="182"/>
      <c r="I126" s="182"/>
      <c r="K126" s="111"/>
      <c r="L126" s="112"/>
    </row>
    <row r="127" spans="1:12" s="105" customFormat="1" ht="13.5" customHeight="1">
      <c r="A127" s="29"/>
      <c r="B127" s="182"/>
      <c r="C127" s="182"/>
      <c r="D127" s="182"/>
      <c r="E127" s="182"/>
      <c r="F127" s="182"/>
      <c r="G127" s="182"/>
      <c r="H127" s="182"/>
      <c r="I127" s="182"/>
      <c r="K127" s="109"/>
      <c r="L127" s="138"/>
    </row>
    <row r="128" spans="1:12" s="105" customFormat="1" ht="13.5" customHeight="1">
      <c r="A128" s="29"/>
      <c r="B128" s="182"/>
      <c r="C128" s="182"/>
      <c r="D128" s="182"/>
      <c r="E128" s="182"/>
      <c r="F128" s="182"/>
      <c r="G128" s="182"/>
      <c r="H128" s="182"/>
      <c r="I128" s="182"/>
      <c r="K128" s="109"/>
      <c r="L128" s="138"/>
    </row>
    <row r="129" spans="1:12" s="105" customFormat="1" ht="27" customHeight="1">
      <c r="A129" s="29"/>
      <c r="B129" s="182"/>
      <c r="C129" s="182"/>
      <c r="D129" s="182"/>
      <c r="E129" s="182"/>
      <c r="F129" s="182"/>
      <c r="G129" s="182"/>
      <c r="H129" s="182"/>
      <c r="I129" s="182"/>
      <c r="K129" s="109"/>
      <c r="L129" s="138"/>
    </row>
    <row r="130" spans="1:12" s="105" customFormat="1" ht="13.5" customHeight="1">
      <c r="A130" s="29"/>
      <c r="B130" s="29"/>
      <c r="C130" s="29"/>
      <c r="D130" s="136"/>
      <c r="E130" s="135"/>
      <c r="F130" s="135"/>
      <c r="G130" s="135"/>
      <c r="H130" s="135"/>
      <c r="I130" s="135"/>
      <c r="K130" s="109"/>
      <c r="L130" s="138"/>
    </row>
    <row r="131" spans="1:12" s="105" customFormat="1" ht="13.5" customHeight="1">
      <c r="A131" s="29"/>
      <c r="B131" s="182" t="s">
        <v>260</v>
      </c>
      <c r="C131" s="182"/>
      <c r="D131" s="182"/>
      <c r="E131" s="182"/>
      <c r="F131" s="182"/>
      <c r="G131" s="182"/>
      <c r="H131" s="182"/>
      <c r="I131" s="182"/>
      <c r="K131" s="109"/>
      <c r="L131" s="138"/>
    </row>
    <row r="132" spans="1:12" s="105" customFormat="1" ht="13.5" customHeight="1">
      <c r="A132" s="29"/>
      <c r="B132" s="182"/>
      <c r="C132" s="182"/>
      <c r="D132" s="182"/>
      <c r="E132" s="182"/>
      <c r="F132" s="182"/>
      <c r="G132" s="182"/>
      <c r="H132" s="182"/>
      <c r="I132" s="182"/>
      <c r="K132" s="108"/>
      <c r="L132" s="108"/>
    </row>
    <row r="133" spans="1:12" s="105" customFormat="1" ht="51" customHeight="1">
      <c r="A133" s="29"/>
      <c r="B133" s="182"/>
      <c r="C133" s="182"/>
      <c r="D133" s="182"/>
      <c r="E133" s="182"/>
      <c r="F133" s="182"/>
      <c r="G133" s="182"/>
      <c r="H133" s="182"/>
      <c r="I133" s="182"/>
      <c r="K133" s="109"/>
      <c r="L133" s="138"/>
    </row>
    <row r="134" spans="1:9" s="105" customFormat="1" ht="11.25" customHeight="1">
      <c r="A134" s="29"/>
      <c r="B134" s="29"/>
      <c r="C134" s="29"/>
      <c r="D134" s="29"/>
      <c r="E134" s="29"/>
      <c r="F134" s="29"/>
      <c r="G134" s="29"/>
      <c r="H134" s="29"/>
      <c r="I134" s="29"/>
    </row>
    <row r="135" spans="1:9" s="105" customFormat="1" ht="27" customHeight="1">
      <c r="A135" s="29"/>
      <c r="B135" s="182" t="s">
        <v>256</v>
      </c>
      <c r="C135" s="182"/>
      <c r="D135" s="182"/>
      <c r="E135" s="182"/>
      <c r="F135" s="182"/>
      <c r="G135" s="182"/>
      <c r="H135" s="182"/>
      <c r="I135" s="182"/>
    </row>
    <row r="136" spans="3:9" ht="8.25" customHeight="1">
      <c r="C136" s="38"/>
      <c r="D136" s="139"/>
      <c r="E136" s="38"/>
      <c r="F136" s="38"/>
      <c r="G136" s="38"/>
      <c r="H136" s="38"/>
      <c r="I136" s="38"/>
    </row>
    <row r="137" spans="2:9" ht="12.75" customHeight="1">
      <c r="B137" s="135"/>
      <c r="C137" s="38"/>
      <c r="D137" s="139"/>
      <c r="E137" s="38"/>
      <c r="F137" s="38"/>
      <c r="G137" s="38"/>
      <c r="H137" s="38"/>
      <c r="I137" s="38"/>
    </row>
    <row r="138" spans="1:2" s="29" customFormat="1" ht="12.75">
      <c r="A138" s="66" t="s">
        <v>110</v>
      </c>
      <c r="B138" s="41" t="s">
        <v>69</v>
      </c>
    </row>
    <row r="139" spans="7:8" s="29" customFormat="1" ht="12.75" customHeight="1">
      <c r="G139" s="124" t="s">
        <v>13</v>
      </c>
      <c r="H139" s="90" t="s">
        <v>9</v>
      </c>
    </row>
    <row r="140" spans="2:9" s="29" customFormat="1" ht="13.5" customHeight="1">
      <c r="B140" s="83"/>
      <c r="C140" s="83"/>
      <c r="D140" s="83"/>
      <c r="E140" s="83"/>
      <c r="F140" s="83"/>
      <c r="G140" s="124" t="s">
        <v>106</v>
      </c>
      <c r="H140" s="90" t="s">
        <v>106</v>
      </c>
      <c r="I140" s="83"/>
    </row>
    <row r="141" spans="2:9" s="29" customFormat="1" ht="13.5" customHeight="1">
      <c r="B141" s="83"/>
      <c r="C141" s="83"/>
      <c r="D141" s="83"/>
      <c r="E141" s="83"/>
      <c r="F141" s="83"/>
      <c r="G141" s="123" t="s">
        <v>228</v>
      </c>
      <c r="H141" s="154" t="s">
        <v>215</v>
      </c>
      <c r="I141" s="90" t="s">
        <v>0</v>
      </c>
    </row>
    <row r="142" spans="2:9" s="29" customFormat="1" ht="13.5" customHeight="1">
      <c r="B142" s="83"/>
      <c r="C142" s="83"/>
      <c r="D142" s="83"/>
      <c r="E142" s="83"/>
      <c r="F142" s="83"/>
      <c r="G142" s="124" t="s">
        <v>14</v>
      </c>
      <c r="H142" s="124" t="s">
        <v>14</v>
      </c>
      <c r="I142" s="124" t="s">
        <v>10</v>
      </c>
    </row>
    <row r="143" spans="2:9" s="29" customFormat="1" ht="6.75" customHeight="1">
      <c r="B143" s="83"/>
      <c r="C143" s="83"/>
      <c r="D143" s="83"/>
      <c r="E143" s="83"/>
      <c r="F143" s="83"/>
      <c r="G143" s="124"/>
      <c r="H143" s="124"/>
      <c r="I143" s="124"/>
    </row>
    <row r="144" spans="2:9" s="29" customFormat="1" ht="14.25" customHeight="1">
      <c r="B144" s="182" t="s">
        <v>15</v>
      </c>
      <c r="C144" s="182"/>
      <c r="D144" s="182"/>
      <c r="E144" s="83"/>
      <c r="F144" s="83"/>
      <c r="G144" s="16">
        <v>26482</v>
      </c>
      <c r="H144" s="16">
        <v>35214</v>
      </c>
      <c r="I144" s="125">
        <f>(G144-H144)/H144*100</f>
        <v>-24.796955756233316</v>
      </c>
    </row>
    <row r="145" spans="2:9" s="29" customFormat="1" ht="15" customHeight="1">
      <c r="B145" s="182" t="s">
        <v>21</v>
      </c>
      <c r="C145" s="182"/>
      <c r="D145" s="182"/>
      <c r="E145" s="83"/>
      <c r="F145" s="83"/>
      <c r="G145" s="165">
        <v>3885</v>
      </c>
      <c r="H145" s="28">
        <v>5430</v>
      </c>
      <c r="I145" s="125">
        <f>(G145-H145)/H145*100</f>
        <v>-28.45303867403315</v>
      </c>
    </row>
    <row r="146" spans="2:9" s="29" customFormat="1" ht="12" customHeight="1">
      <c r="B146" s="113"/>
      <c r="C146" s="113"/>
      <c r="D146" s="113"/>
      <c r="E146" s="83"/>
      <c r="F146" s="83"/>
      <c r="G146" s="10"/>
      <c r="H146" s="131"/>
      <c r="I146" s="132"/>
    </row>
    <row r="147" spans="2:9" s="29" customFormat="1" ht="67.5" customHeight="1">
      <c r="B147" s="167" t="s">
        <v>259</v>
      </c>
      <c r="C147" s="167"/>
      <c r="D147" s="167"/>
      <c r="E147" s="167"/>
      <c r="F147" s="167"/>
      <c r="G147" s="167"/>
      <c r="H147" s="167"/>
      <c r="I147" s="167"/>
    </row>
    <row r="148" spans="2:9" s="29" customFormat="1" ht="19.5" customHeight="1">
      <c r="B148" s="126"/>
      <c r="C148" s="184"/>
      <c r="D148" s="185"/>
      <c r="E148" s="185"/>
      <c r="F148" s="185"/>
      <c r="G148" s="185"/>
      <c r="H148" s="185"/>
      <c r="I148" s="185"/>
    </row>
    <row r="149" spans="1:9" s="29" customFormat="1" ht="12.75" customHeight="1">
      <c r="A149" s="20" t="s">
        <v>66</v>
      </c>
      <c r="B149" s="180" t="s">
        <v>76</v>
      </c>
      <c r="C149" s="180"/>
      <c r="D149" s="180"/>
      <c r="E149" s="180"/>
      <c r="F149" s="180"/>
      <c r="G149" s="180"/>
      <c r="H149" s="180"/>
      <c r="I149" s="180"/>
    </row>
    <row r="150" spans="1:9" s="29" customFormat="1" ht="12.75">
      <c r="A150" s="57"/>
      <c r="B150" s="181"/>
      <c r="C150" s="181"/>
      <c r="D150" s="181"/>
      <c r="E150" s="181"/>
      <c r="F150" s="181"/>
      <c r="G150" s="181"/>
      <c r="H150" s="181"/>
      <c r="I150" s="181"/>
    </row>
    <row r="152" spans="1:2" ht="15.75" customHeight="1">
      <c r="A152" s="65" t="s">
        <v>112</v>
      </c>
      <c r="B152" s="1" t="s">
        <v>70</v>
      </c>
    </row>
    <row r="153" spans="2:9" ht="12" customHeight="1">
      <c r="B153" s="182" t="s">
        <v>257</v>
      </c>
      <c r="C153" s="182"/>
      <c r="D153" s="182"/>
      <c r="E153" s="182"/>
      <c r="F153" s="182"/>
      <c r="G153" s="182"/>
      <c r="H153" s="182"/>
      <c r="I153" s="182"/>
    </row>
    <row r="154" spans="2:9" ht="28.5" customHeight="1">
      <c r="B154" s="182"/>
      <c r="C154" s="182"/>
      <c r="D154" s="182"/>
      <c r="E154" s="182"/>
      <c r="F154" s="182"/>
      <c r="G154" s="182"/>
      <c r="H154" s="182"/>
      <c r="I154" s="182"/>
    </row>
    <row r="155" spans="2:9" ht="11.25" customHeight="1">
      <c r="B155" s="113"/>
      <c r="C155" s="113"/>
      <c r="D155" s="113"/>
      <c r="E155" s="113"/>
      <c r="F155" s="113"/>
      <c r="G155" s="113"/>
      <c r="H155" s="113"/>
      <c r="I155" s="113"/>
    </row>
    <row r="156" spans="1:11" s="159" customFormat="1" ht="14.25" customHeight="1">
      <c r="A156" s="158"/>
      <c r="B156" s="94"/>
      <c r="C156" s="94" t="s">
        <v>217</v>
      </c>
      <c r="D156" s="94" t="s">
        <v>223</v>
      </c>
      <c r="E156" s="94"/>
      <c r="F156" s="94"/>
      <c r="G156" s="94"/>
      <c r="H156" s="94"/>
      <c r="I156" s="94"/>
      <c r="J156" s="94"/>
      <c r="K156" s="94"/>
    </row>
    <row r="157" spans="1:11" s="159" customFormat="1" ht="13.5" customHeight="1">
      <c r="A157" s="158"/>
      <c r="B157" s="94"/>
      <c r="C157" s="83" t="s">
        <v>218</v>
      </c>
      <c r="D157" s="167" t="s">
        <v>224</v>
      </c>
      <c r="E157" s="167"/>
      <c r="F157" s="167"/>
      <c r="G157" s="167"/>
      <c r="H157" s="167"/>
      <c r="I157" s="167"/>
      <c r="J157" s="94"/>
      <c r="K157" s="94"/>
    </row>
    <row r="158" spans="1:11" s="159" customFormat="1" ht="14.25" customHeight="1">
      <c r="A158" s="158"/>
      <c r="B158" s="94"/>
      <c r="C158" s="94" t="s">
        <v>219</v>
      </c>
      <c r="D158" s="94" t="s">
        <v>222</v>
      </c>
      <c r="E158" s="94"/>
      <c r="F158" s="94"/>
      <c r="G158" s="94"/>
      <c r="H158" s="94"/>
      <c r="I158" s="94"/>
      <c r="J158" s="94"/>
      <c r="K158" s="94"/>
    </row>
    <row r="159" spans="1:11" s="159" customFormat="1" ht="14.25" customHeight="1">
      <c r="A159" s="158"/>
      <c r="B159" s="94"/>
      <c r="C159" s="94" t="s">
        <v>220</v>
      </c>
      <c r="D159" s="94" t="s">
        <v>225</v>
      </c>
      <c r="E159" s="94"/>
      <c r="F159" s="94"/>
      <c r="G159" s="94"/>
      <c r="H159" s="94"/>
      <c r="I159" s="94"/>
      <c r="J159" s="94"/>
      <c r="K159" s="94"/>
    </row>
    <row r="160" spans="1:11" s="159" customFormat="1" ht="27" customHeight="1">
      <c r="A160" s="158"/>
      <c r="B160" s="94"/>
      <c r="C160" s="83" t="s">
        <v>221</v>
      </c>
      <c r="D160" s="186" t="s">
        <v>247</v>
      </c>
      <c r="E160" s="187"/>
      <c r="F160" s="187"/>
      <c r="G160" s="187"/>
      <c r="H160" s="187"/>
      <c r="I160" s="187"/>
      <c r="J160" s="94"/>
      <c r="K160" s="94"/>
    </row>
    <row r="161" spans="1:11" s="159" customFormat="1" ht="12" customHeight="1">
      <c r="A161" s="158"/>
      <c r="B161" s="94"/>
      <c r="C161" s="94"/>
      <c r="D161" s="94"/>
      <c r="E161" s="94"/>
      <c r="F161" s="94"/>
      <c r="G161" s="94"/>
      <c r="H161" s="94"/>
      <c r="I161" s="94"/>
      <c r="J161" s="94"/>
      <c r="K161" s="94"/>
    </row>
    <row r="162" spans="1:11" s="159" customFormat="1" ht="31.5" customHeight="1">
      <c r="A162" s="158"/>
      <c r="B162" s="167" t="s">
        <v>255</v>
      </c>
      <c r="C162" s="167"/>
      <c r="D162" s="167"/>
      <c r="E162" s="167"/>
      <c r="F162" s="167"/>
      <c r="G162" s="167"/>
      <c r="H162" s="167"/>
      <c r="I162" s="167"/>
      <c r="J162" s="160"/>
      <c r="K162" s="160"/>
    </row>
    <row r="163" spans="1:11" s="159" customFormat="1" ht="13.5" customHeight="1">
      <c r="A163" s="158"/>
      <c r="B163" s="160"/>
      <c r="C163" s="160"/>
      <c r="D163" s="160"/>
      <c r="E163" s="160"/>
      <c r="F163" s="160"/>
      <c r="G163" s="160"/>
      <c r="H163" s="160"/>
      <c r="I163" s="160"/>
      <c r="J163" s="160"/>
      <c r="K163" s="160"/>
    </row>
    <row r="164" spans="1:9" ht="12" customHeight="1">
      <c r="A164" s="66" t="s">
        <v>114</v>
      </c>
      <c r="B164" s="41" t="s">
        <v>71</v>
      </c>
      <c r="C164" s="8"/>
      <c r="D164" s="8"/>
      <c r="E164" s="8"/>
      <c r="F164" s="8"/>
      <c r="G164" s="8"/>
      <c r="H164" s="8"/>
      <c r="I164" s="8"/>
    </row>
    <row r="165" spans="1:9" ht="12" customHeight="1">
      <c r="A165" s="66"/>
      <c r="B165" s="41"/>
      <c r="C165" s="8"/>
      <c r="D165" s="8"/>
      <c r="E165" s="8"/>
      <c r="F165" s="8"/>
      <c r="G165" s="8"/>
      <c r="H165" s="8"/>
      <c r="I165" s="8"/>
    </row>
    <row r="166" spans="1:9" ht="15" customHeight="1">
      <c r="A166" s="66"/>
      <c r="B166" s="167" t="s">
        <v>189</v>
      </c>
      <c r="C166" s="167"/>
      <c r="D166" s="167"/>
      <c r="E166" s="167"/>
      <c r="F166" s="167"/>
      <c r="G166" s="167"/>
      <c r="H166" s="167"/>
      <c r="I166" s="167"/>
    </row>
    <row r="167" s="29" customFormat="1" ht="12.75">
      <c r="I167" s="42"/>
    </row>
    <row r="168" spans="1:9" s="29" customFormat="1" ht="12.75">
      <c r="A168" s="66" t="s">
        <v>116</v>
      </c>
      <c r="B168" s="41" t="s">
        <v>22</v>
      </c>
      <c r="I168" s="46" t="s">
        <v>209</v>
      </c>
    </row>
    <row r="169" spans="2:9" s="29" customFormat="1" ht="12.75">
      <c r="B169" s="83"/>
      <c r="C169" s="83"/>
      <c r="D169" s="83"/>
      <c r="E169" s="83"/>
      <c r="F169" s="83"/>
      <c r="G169" s="71"/>
      <c r="I169" s="17" t="s">
        <v>228</v>
      </c>
    </row>
    <row r="170" spans="2:9" s="29" customFormat="1" ht="12.75">
      <c r="B170" s="83"/>
      <c r="C170" s="83"/>
      <c r="D170" s="83"/>
      <c r="E170" s="83"/>
      <c r="F170" s="83"/>
      <c r="G170" s="127"/>
      <c r="I170" s="145" t="s">
        <v>14</v>
      </c>
    </row>
    <row r="171" spans="2:9" s="29" customFormat="1" ht="12.75" customHeight="1">
      <c r="B171" s="83"/>
      <c r="C171" s="83"/>
      <c r="D171" s="83"/>
      <c r="E171" s="83"/>
      <c r="F171" s="83"/>
      <c r="G171" s="110"/>
      <c r="I171" s="128"/>
    </row>
    <row r="172" spans="2:9" s="29" customFormat="1" ht="12.75" customHeight="1">
      <c r="B172" s="167" t="s">
        <v>89</v>
      </c>
      <c r="C172" s="167"/>
      <c r="D172" s="167"/>
      <c r="E172" s="83"/>
      <c r="F172" s="83"/>
      <c r="G172" s="83"/>
      <c r="I172" s="129">
        <v>318</v>
      </c>
    </row>
    <row r="173" spans="2:9" s="29" customFormat="1" ht="12.75" customHeight="1">
      <c r="B173" s="167" t="s">
        <v>90</v>
      </c>
      <c r="C173" s="167"/>
      <c r="D173" s="167"/>
      <c r="E173" s="83"/>
      <c r="F173" s="83"/>
      <c r="G173" s="83"/>
      <c r="I173" s="129">
        <v>6</v>
      </c>
    </row>
    <row r="174" spans="2:9" s="29" customFormat="1" ht="13.5" thickBot="1">
      <c r="B174" s="83"/>
      <c r="C174" s="83"/>
      <c r="D174" s="83"/>
      <c r="E174" s="83"/>
      <c r="F174" s="83"/>
      <c r="G174" s="83"/>
      <c r="I174" s="130">
        <f>SUM(I172:I173)</f>
        <v>324</v>
      </c>
    </row>
    <row r="175" spans="2:9" ht="12.75" customHeight="1">
      <c r="B175" s="8"/>
      <c r="C175" s="8"/>
      <c r="D175" s="8"/>
      <c r="E175" s="8"/>
      <c r="F175" s="8"/>
      <c r="G175" s="8"/>
      <c r="H175" s="31"/>
      <c r="I175" s="146"/>
    </row>
    <row r="176" spans="2:9" ht="12.75" customHeight="1">
      <c r="B176" s="167" t="s">
        <v>261</v>
      </c>
      <c r="C176" s="167"/>
      <c r="D176" s="167"/>
      <c r="E176" s="167"/>
      <c r="F176" s="167"/>
      <c r="G176" s="167"/>
      <c r="H176" s="167"/>
      <c r="I176" s="167"/>
    </row>
    <row r="177" spans="2:9" ht="12.75">
      <c r="B177" s="167"/>
      <c r="C177" s="167"/>
      <c r="D177" s="167"/>
      <c r="E177" s="167"/>
      <c r="F177" s="167"/>
      <c r="G177" s="167"/>
      <c r="H177" s="167"/>
      <c r="I177" s="167"/>
    </row>
    <row r="178" spans="2:9" ht="28.5" customHeight="1">
      <c r="B178" s="167"/>
      <c r="C178" s="167"/>
      <c r="D178" s="167"/>
      <c r="E178" s="167"/>
      <c r="F178" s="167"/>
      <c r="G178" s="167"/>
      <c r="H178" s="167"/>
      <c r="I178" s="167"/>
    </row>
    <row r="179" spans="2:9" ht="12.75" customHeight="1" hidden="1">
      <c r="B179" s="167"/>
      <c r="C179" s="167"/>
      <c r="D179" s="167"/>
      <c r="E179" s="167"/>
      <c r="F179" s="167"/>
      <c r="G179" s="167"/>
      <c r="H179" s="167"/>
      <c r="I179" s="167"/>
    </row>
    <row r="180" spans="2:9" ht="12.75" customHeight="1" hidden="1">
      <c r="B180" s="167"/>
      <c r="C180" s="167"/>
      <c r="D180" s="167"/>
      <c r="E180" s="167"/>
      <c r="F180" s="167"/>
      <c r="G180" s="167"/>
      <c r="H180" s="167"/>
      <c r="I180" s="167"/>
    </row>
    <row r="182" spans="1:9" ht="12.75">
      <c r="A182" s="20"/>
      <c r="B182" s="68"/>
      <c r="C182" s="68"/>
      <c r="D182" s="68"/>
      <c r="E182" s="68"/>
      <c r="F182" s="68"/>
      <c r="G182" s="68"/>
      <c r="H182" s="68"/>
      <c r="I182" s="68"/>
    </row>
    <row r="183" spans="1:2" ht="12.75">
      <c r="A183" s="65" t="s">
        <v>118</v>
      </c>
      <c r="B183" s="1" t="s">
        <v>72</v>
      </c>
    </row>
    <row r="184" spans="2:9" ht="12.75" customHeight="1">
      <c r="B184" s="172" t="s">
        <v>73</v>
      </c>
      <c r="C184" s="172"/>
      <c r="D184" s="172"/>
      <c r="E184" s="172"/>
      <c r="F184" s="172"/>
      <c r="G184" s="172"/>
      <c r="H184" s="172"/>
      <c r="I184" s="172"/>
    </row>
    <row r="185" spans="2:9" ht="12.75">
      <c r="B185" s="8"/>
      <c r="C185" s="8"/>
      <c r="D185" s="8"/>
      <c r="E185" s="8"/>
      <c r="F185" s="8"/>
      <c r="G185" s="8"/>
      <c r="H185" s="8"/>
      <c r="I185" s="8"/>
    </row>
    <row r="186" spans="1:9" ht="12.75">
      <c r="A186" s="65" t="s">
        <v>119</v>
      </c>
      <c r="B186" s="1" t="s">
        <v>74</v>
      </c>
      <c r="E186" s="8"/>
      <c r="F186" s="8"/>
      <c r="G186" s="8"/>
      <c r="H186" s="8"/>
      <c r="I186" s="8"/>
    </row>
    <row r="187" spans="2:9" ht="12.75">
      <c r="B187" s="2" t="s">
        <v>75</v>
      </c>
      <c r="E187" s="8"/>
      <c r="F187" s="8"/>
      <c r="G187" s="8"/>
      <c r="H187" s="8"/>
      <c r="I187" s="8"/>
    </row>
    <row r="188" ht="6.75" customHeight="1"/>
    <row r="190" spans="1:2" ht="12.75">
      <c r="A190" s="65" t="s">
        <v>120</v>
      </c>
      <c r="B190" s="1" t="s">
        <v>77</v>
      </c>
    </row>
    <row r="191" spans="1:9" ht="12.75" customHeight="1">
      <c r="A191" s="1"/>
      <c r="B191" s="172" t="s">
        <v>248</v>
      </c>
      <c r="C191" s="172"/>
      <c r="D191" s="172"/>
      <c r="E191" s="172"/>
      <c r="F191" s="172"/>
      <c r="G191" s="172"/>
      <c r="H191" s="172"/>
      <c r="I191" s="172"/>
    </row>
    <row r="192" spans="2:7" ht="6" customHeight="1">
      <c r="B192" s="29"/>
      <c r="C192" s="29"/>
      <c r="D192" s="29"/>
      <c r="E192" s="29"/>
      <c r="F192" s="29"/>
      <c r="G192" s="29"/>
    </row>
    <row r="194" spans="1:2" ht="12.75">
      <c r="A194" s="65" t="s">
        <v>132</v>
      </c>
      <c r="B194" s="1" t="s">
        <v>78</v>
      </c>
    </row>
    <row r="195" spans="1:9" ht="26.25" customHeight="1">
      <c r="A195" s="65"/>
      <c r="B195" s="167" t="s">
        <v>252</v>
      </c>
      <c r="C195" s="167"/>
      <c r="D195" s="167"/>
      <c r="E195" s="167"/>
      <c r="F195" s="167"/>
      <c r="G195" s="167"/>
      <c r="H195" s="167"/>
      <c r="I195" s="167"/>
    </row>
    <row r="196" s="29" customFormat="1" ht="12" customHeight="1"/>
    <row r="197" spans="1:9" ht="12.75" customHeight="1">
      <c r="A197" s="20" t="s">
        <v>66</v>
      </c>
      <c r="B197" s="180" t="s">
        <v>76</v>
      </c>
      <c r="C197" s="180"/>
      <c r="D197" s="180"/>
      <c r="E197" s="180"/>
      <c r="F197" s="180"/>
      <c r="G197" s="180"/>
      <c r="H197" s="180"/>
      <c r="I197" s="180"/>
    </row>
    <row r="198" spans="1:9" ht="12.75">
      <c r="A198" s="57"/>
      <c r="B198" s="181"/>
      <c r="C198" s="181"/>
      <c r="D198" s="181"/>
      <c r="E198" s="181"/>
      <c r="F198" s="181"/>
      <c r="G198" s="181"/>
      <c r="H198" s="181"/>
      <c r="I198" s="181"/>
    </row>
    <row r="199" ht="8.25" customHeight="1"/>
    <row r="200" spans="1:2" ht="12.75">
      <c r="A200" s="65" t="s">
        <v>133</v>
      </c>
      <c r="B200" s="1" t="s">
        <v>79</v>
      </c>
    </row>
    <row r="201" spans="2:9" ht="12.75" customHeight="1">
      <c r="B201" s="172" t="s">
        <v>138</v>
      </c>
      <c r="C201" s="172"/>
      <c r="D201" s="172"/>
      <c r="E201" s="172"/>
      <c r="F201" s="172"/>
      <c r="G201" s="172"/>
      <c r="H201" s="172"/>
      <c r="I201" s="172"/>
    </row>
    <row r="202" spans="2:9" ht="12.75">
      <c r="B202" s="172"/>
      <c r="C202" s="172"/>
      <c r="D202" s="172"/>
      <c r="E202" s="172"/>
      <c r="F202" s="172"/>
      <c r="G202" s="172"/>
      <c r="H202" s="172"/>
      <c r="I202" s="172"/>
    </row>
    <row r="203" spans="2:9" ht="12.75">
      <c r="B203" s="172"/>
      <c r="C203" s="172"/>
      <c r="D203" s="172"/>
      <c r="E203" s="172"/>
      <c r="F203" s="172"/>
      <c r="G203" s="172"/>
      <c r="H203" s="172"/>
      <c r="I203" s="172"/>
    </row>
    <row r="204" spans="2:9" ht="12.75">
      <c r="B204" s="172"/>
      <c r="C204" s="172"/>
      <c r="D204" s="172"/>
      <c r="E204" s="172"/>
      <c r="F204" s="172"/>
      <c r="G204" s="172"/>
      <c r="H204" s="172"/>
      <c r="I204" s="172"/>
    </row>
    <row r="205" spans="2:9" ht="6.75" customHeight="1">
      <c r="B205" s="8"/>
      <c r="C205" s="8"/>
      <c r="D205" s="8"/>
      <c r="E205" s="8"/>
      <c r="F205" s="8"/>
      <c r="G205" s="8"/>
      <c r="H205" s="8"/>
      <c r="I205" s="8"/>
    </row>
    <row r="206" spans="2:9" ht="12.75">
      <c r="B206" s="8"/>
      <c r="C206" s="8"/>
      <c r="D206" s="8"/>
      <c r="E206" s="8"/>
      <c r="F206" s="8"/>
      <c r="G206" s="8"/>
      <c r="H206" s="8"/>
      <c r="I206" s="8"/>
    </row>
    <row r="207" spans="1:2" ht="12.75">
      <c r="A207" s="65" t="s">
        <v>134</v>
      </c>
      <c r="B207" s="1" t="s">
        <v>178</v>
      </c>
    </row>
    <row r="208" spans="2:9" s="29" customFormat="1" ht="40.5" customHeight="1">
      <c r="B208" s="175" t="s">
        <v>258</v>
      </c>
      <c r="C208" s="175"/>
      <c r="D208" s="175"/>
      <c r="E208" s="175"/>
      <c r="F208" s="175"/>
      <c r="G208" s="175"/>
      <c r="H208" s="175"/>
      <c r="I208" s="175"/>
    </row>
    <row r="209" ht="8.25" customHeight="1">
      <c r="B209" s="29"/>
    </row>
    <row r="211" spans="1:2" ht="12.75">
      <c r="A211" s="65" t="s">
        <v>135</v>
      </c>
      <c r="B211" s="1" t="s">
        <v>80</v>
      </c>
    </row>
    <row r="212" spans="1:2" ht="9" customHeight="1">
      <c r="A212" s="65"/>
      <c r="B212" s="1"/>
    </row>
    <row r="213" spans="1:3" ht="12.75">
      <c r="A213" s="65"/>
      <c r="B213" s="2" t="s">
        <v>139</v>
      </c>
      <c r="C213" s="2" t="s">
        <v>150</v>
      </c>
    </row>
    <row r="214" ht="12.75">
      <c r="A214" s="65"/>
    </row>
    <row r="215" spans="2:9" ht="12.75" customHeight="1">
      <c r="B215" s="174" t="s">
        <v>141</v>
      </c>
      <c r="C215" s="174"/>
      <c r="D215" s="174"/>
      <c r="E215" s="174"/>
      <c r="F215" s="174"/>
      <c r="G215" s="174"/>
      <c r="H215" s="174"/>
      <c r="I215" s="174"/>
    </row>
    <row r="216" spans="2:9" ht="12.75">
      <c r="B216" s="174"/>
      <c r="C216" s="174"/>
      <c r="D216" s="174"/>
      <c r="E216" s="174"/>
      <c r="F216" s="174"/>
      <c r="G216" s="174"/>
      <c r="H216" s="174"/>
      <c r="I216" s="174"/>
    </row>
    <row r="217" spans="2:9" ht="12.75">
      <c r="B217" s="31"/>
      <c r="C217" s="31"/>
      <c r="D217" s="31"/>
      <c r="E217" s="31"/>
      <c r="F217" s="31"/>
      <c r="G217" s="31"/>
      <c r="H217" s="31"/>
      <c r="I217" s="31"/>
    </row>
    <row r="218" spans="2:9" ht="12.75" customHeight="1">
      <c r="B218" s="174" t="s">
        <v>153</v>
      </c>
      <c r="C218" s="174"/>
      <c r="D218" s="174"/>
      <c r="E218" s="174"/>
      <c r="F218" s="174"/>
      <c r="G218" s="174"/>
      <c r="H218" s="174"/>
      <c r="I218" s="174"/>
    </row>
    <row r="219" spans="2:9" ht="9" customHeight="1">
      <c r="B219" s="31"/>
      <c r="C219" s="31"/>
      <c r="D219" s="31"/>
      <c r="E219" s="31"/>
      <c r="F219" s="31"/>
      <c r="G219" s="31"/>
      <c r="H219" s="31"/>
      <c r="I219" s="31"/>
    </row>
    <row r="220" spans="2:9" ht="12.75">
      <c r="B220" s="31"/>
      <c r="C220" s="31"/>
      <c r="D220" s="31"/>
      <c r="E220" s="31"/>
      <c r="F220" s="31"/>
      <c r="G220" s="31"/>
      <c r="I220" s="39" t="s">
        <v>185</v>
      </c>
    </row>
    <row r="221" ht="12.75">
      <c r="I221" s="5" t="s">
        <v>228</v>
      </c>
    </row>
    <row r="222" ht="12.75">
      <c r="I222" s="46" t="s">
        <v>14</v>
      </c>
    </row>
    <row r="223" ht="12.75">
      <c r="I223" s="13"/>
    </row>
    <row r="224" spans="2:9" ht="12.75">
      <c r="B224" s="2" t="s">
        <v>186</v>
      </c>
      <c r="I224" s="147">
        <f>'IS'!D42</f>
        <v>3561</v>
      </c>
    </row>
    <row r="225" ht="12.75">
      <c r="I225" s="73"/>
    </row>
    <row r="226" spans="2:9" ht="12.75">
      <c r="B226" s="2" t="s">
        <v>149</v>
      </c>
      <c r="I226" s="15">
        <v>129176</v>
      </c>
    </row>
    <row r="227" spans="2:9" ht="12.75">
      <c r="B227" s="2" t="s">
        <v>211</v>
      </c>
      <c r="I227" s="161">
        <v>0</v>
      </c>
    </row>
    <row r="228" spans="2:9" ht="13.5" thickBot="1">
      <c r="B228" s="2" t="s">
        <v>81</v>
      </c>
      <c r="I228" s="12">
        <f>SUM(I226:I227)</f>
        <v>129176</v>
      </c>
    </row>
    <row r="229" ht="12.75">
      <c r="I229" s="13"/>
    </row>
    <row r="230" spans="2:9" ht="13.5" thickBot="1">
      <c r="B230" s="2" t="s">
        <v>16</v>
      </c>
      <c r="I230" s="74">
        <f>I224/I228*100</f>
        <v>2.7567040317086766</v>
      </c>
    </row>
    <row r="231" spans="7:8" ht="12.75">
      <c r="G231" s="13"/>
      <c r="H231" s="13"/>
    </row>
    <row r="232" spans="2:9" ht="14.25" customHeight="1">
      <c r="B232" s="2" t="s">
        <v>140</v>
      </c>
      <c r="C232" s="2" t="s">
        <v>151</v>
      </c>
      <c r="E232" s="70"/>
      <c r="F232" s="70"/>
      <c r="G232" s="70"/>
      <c r="H232" s="70"/>
      <c r="I232" s="70"/>
    </row>
    <row r="233" spans="5:9" ht="11.25" customHeight="1">
      <c r="E233" s="70"/>
      <c r="F233" s="70"/>
      <c r="G233" s="70"/>
      <c r="H233" s="70"/>
      <c r="I233" s="70"/>
    </row>
    <row r="234" spans="2:9" ht="14.25" customHeight="1">
      <c r="B234" s="174" t="s">
        <v>152</v>
      </c>
      <c r="C234" s="174"/>
      <c r="D234" s="174"/>
      <c r="E234" s="174"/>
      <c r="F234" s="174"/>
      <c r="G234" s="174"/>
      <c r="H234" s="174"/>
      <c r="I234" s="174"/>
    </row>
    <row r="235" spans="2:9" ht="14.25" customHeight="1">
      <c r="B235" s="174"/>
      <c r="C235" s="174"/>
      <c r="D235" s="174"/>
      <c r="E235" s="174"/>
      <c r="F235" s="174"/>
      <c r="G235" s="174"/>
      <c r="H235" s="174"/>
      <c r="I235" s="174"/>
    </row>
    <row r="236" spans="2:9" ht="12" customHeight="1">
      <c r="B236" s="31"/>
      <c r="C236" s="31"/>
      <c r="D236" s="31"/>
      <c r="E236" s="31"/>
      <c r="F236" s="31"/>
      <c r="G236" s="31"/>
      <c r="H236" s="31"/>
      <c r="I236" s="31"/>
    </row>
    <row r="237" spans="2:9" ht="26.25" customHeight="1">
      <c r="B237" s="174" t="s">
        <v>154</v>
      </c>
      <c r="C237" s="174"/>
      <c r="D237" s="174"/>
      <c r="E237" s="174"/>
      <c r="F237" s="174"/>
      <c r="G237" s="174"/>
      <c r="H237" s="174"/>
      <c r="I237" s="174"/>
    </row>
    <row r="238" spans="2:9" ht="13.5" customHeight="1">
      <c r="B238" s="31"/>
      <c r="C238" s="31"/>
      <c r="D238" s="31"/>
      <c r="E238" s="31"/>
      <c r="F238" s="31"/>
      <c r="G238" s="31"/>
      <c r="I238" s="39" t="s">
        <v>185</v>
      </c>
    </row>
    <row r="239" spans="2:9" ht="12" customHeight="1">
      <c r="B239" s="31"/>
      <c r="C239" s="31"/>
      <c r="D239" s="31"/>
      <c r="E239" s="31"/>
      <c r="F239" s="31"/>
      <c r="G239" s="31"/>
      <c r="I239" s="5" t="str">
        <f>I221</f>
        <v>31 Dec 2008</v>
      </c>
    </row>
    <row r="240" ht="14.25" customHeight="1">
      <c r="I240" s="46" t="s">
        <v>14</v>
      </c>
    </row>
    <row r="241" ht="8.25" customHeight="1">
      <c r="I241" s="13"/>
    </row>
    <row r="242" spans="2:9" ht="14.25" customHeight="1">
      <c r="B242" s="2" t="s">
        <v>23</v>
      </c>
      <c r="I242" s="11">
        <f>I224</f>
        <v>3561</v>
      </c>
    </row>
    <row r="243" ht="9.75" customHeight="1">
      <c r="I243" s="73"/>
    </row>
    <row r="244" spans="2:9" ht="14.25" customHeight="1">
      <c r="B244" s="2" t="s">
        <v>149</v>
      </c>
      <c r="I244" s="15">
        <v>129176</v>
      </c>
    </row>
    <row r="245" spans="2:9" ht="14.25" customHeight="1">
      <c r="B245" s="2" t="s">
        <v>210</v>
      </c>
      <c r="I245" s="162">
        <v>0</v>
      </c>
    </row>
    <row r="246" spans="2:9" ht="12.75">
      <c r="B246" s="2" t="s">
        <v>211</v>
      </c>
      <c r="I246" s="162">
        <v>0</v>
      </c>
    </row>
    <row r="247" spans="2:9" ht="12.75">
      <c r="B247" s="2" t="s">
        <v>187</v>
      </c>
      <c r="I247" s="155">
        <v>1918</v>
      </c>
    </row>
    <row r="248" spans="2:9" ht="14.25" customHeight="1" thickBot="1">
      <c r="B248" s="2" t="s">
        <v>81</v>
      </c>
      <c r="I248" s="12">
        <f>SUM(I244:I247)</f>
        <v>131094</v>
      </c>
    </row>
    <row r="249" ht="8.25" customHeight="1">
      <c r="I249" s="13"/>
    </row>
    <row r="250" spans="2:9" ht="14.25" customHeight="1" thickBot="1">
      <c r="B250" s="2" t="s">
        <v>201</v>
      </c>
      <c r="I250" s="74">
        <f>I242/I248*100</f>
        <v>2.716371458647993</v>
      </c>
    </row>
    <row r="251" spans="1:9" ht="12.75" customHeight="1">
      <c r="A251" s="20" t="s">
        <v>66</v>
      </c>
      <c r="B251" s="180" t="s">
        <v>76</v>
      </c>
      <c r="C251" s="180"/>
      <c r="D251" s="180"/>
      <c r="E251" s="180"/>
      <c r="F251" s="180"/>
      <c r="G251" s="180"/>
      <c r="H251" s="180"/>
      <c r="I251" s="180"/>
    </row>
    <row r="252" spans="1:9" ht="12.75">
      <c r="A252" s="57"/>
      <c r="B252" s="181"/>
      <c r="C252" s="181"/>
      <c r="D252" s="181"/>
      <c r="E252" s="181"/>
      <c r="F252" s="181"/>
      <c r="G252" s="181"/>
      <c r="H252" s="181"/>
      <c r="I252" s="181"/>
    </row>
    <row r="253" spans="1:9" ht="12.75">
      <c r="A253" s="20"/>
      <c r="B253" s="68"/>
      <c r="C253" s="68"/>
      <c r="D253" s="68"/>
      <c r="E253" s="68"/>
      <c r="F253" s="68"/>
      <c r="G253" s="68"/>
      <c r="H253" s="68"/>
      <c r="I253" s="68"/>
    </row>
    <row r="254" spans="1:9" ht="12.75">
      <c r="A254" s="20"/>
      <c r="B254" s="68"/>
      <c r="C254" s="68"/>
      <c r="D254" s="68"/>
      <c r="E254" s="68"/>
      <c r="F254" s="68"/>
      <c r="G254" s="68"/>
      <c r="H254" s="68"/>
      <c r="I254" s="68"/>
    </row>
    <row r="255" spans="1:2" ht="12.75">
      <c r="A255" s="65" t="s">
        <v>136</v>
      </c>
      <c r="B255" s="1" t="s">
        <v>204</v>
      </c>
    </row>
    <row r="256" spans="2:9" ht="11.25" customHeight="1">
      <c r="B256" s="177"/>
      <c r="C256" s="177"/>
      <c r="D256" s="177"/>
      <c r="E256" s="177"/>
      <c r="F256" s="177"/>
      <c r="G256" s="177"/>
      <c r="H256" s="177"/>
      <c r="I256" s="177"/>
    </row>
    <row r="257" spans="2:9" ht="13.5" customHeight="1">
      <c r="B257" s="178" t="s">
        <v>250</v>
      </c>
      <c r="C257" s="179"/>
      <c r="D257" s="179"/>
      <c r="E257" s="179"/>
      <c r="F257" s="179"/>
      <c r="G257" s="179"/>
      <c r="H257" s="179"/>
      <c r="I257" s="179"/>
    </row>
    <row r="258" spans="2:9" ht="12" customHeight="1">
      <c r="B258" s="106"/>
      <c r="C258" s="84"/>
      <c r="D258" s="84"/>
      <c r="E258" s="84"/>
      <c r="F258" s="84"/>
      <c r="G258" s="84"/>
      <c r="H258" s="84"/>
      <c r="I258" s="84"/>
    </row>
    <row r="259" spans="2:9" ht="12.75" customHeight="1">
      <c r="B259" s="106"/>
      <c r="C259" s="84"/>
      <c r="D259" s="84"/>
      <c r="E259" s="84"/>
      <c r="F259" s="84"/>
      <c r="G259" s="84"/>
      <c r="H259" s="84"/>
      <c r="I259" s="84"/>
    </row>
    <row r="260" spans="1:2" ht="12.75">
      <c r="A260" s="65" t="s">
        <v>137</v>
      </c>
      <c r="B260" s="1" t="s">
        <v>82</v>
      </c>
    </row>
    <row r="261" spans="2:9" ht="12.75" customHeight="1">
      <c r="B261" s="167" t="s">
        <v>249</v>
      </c>
      <c r="C261" s="167"/>
      <c r="D261" s="167"/>
      <c r="E261" s="167"/>
      <c r="F261" s="167"/>
      <c r="G261" s="167"/>
      <c r="H261" s="167"/>
      <c r="I261" s="167"/>
    </row>
    <row r="262" spans="2:9" ht="12.75">
      <c r="B262" s="167"/>
      <c r="C262" s="167"/>
      <c r="D262" s="167"/>
      <c r="E262" s="167"/>
      <c r="F262" s="167"/>
      <c r="G262" s="167"/>
      <c r="H262" s="167"/>
      <c r="I262" s="167"/>
    </row>
    <row r="264" ht="12.75">
      <c r="A264" s="2" t="s">
        <v>142</v>
      </c>
    </row>
    <row r="266" ht="12.75">
      <c r="A266" s="157" t="s">
        <v>212</v>
      </c>
    </row>
    <row r="267" ht="12.75">
      <c r="A267" s="2" t="s">
        <v>214</v>
      </c>
    </row>
    <row r="268" ht="12.75">
      <c r="A268" s="2" t="s">
        <v>213</v>
      </c>
    </row>
    <row r="269" spans="1:4" ht="12.75">
      <c r="A269" s="176" t="s">
        <v>251</v>
      </c>
      <c r="B269" s="176"/>
      <c r="C269" s="176"/>
      <c r="D269" s="176"/>
    </row>
  </sheetData>
  <sheetProtection/>
  <mergeCells count="47">
    <mergeCell ref="B208:I208"/>
    <mergeCell ref="B145:D145"/>
    <mergeCell ref="B147:I147"/>
    <mergeCell ref="B153:I154"/>
    <mergeCell ref="B149:I150"/>
    <mergeCell ref="C148:I148"/>
    <mergeCell ref="B162:I162"/>
    <mergeCell ref="D160:I160"/>
    <mergeCell ref="D157:I157"/>
    <mergeCell ref="B126:I129"/>
    <mergeCell ref="B135:I135"/>
    <mergeCell ref="B237:I237"/>
    <mergeCell ref="B191:I191"/>
    <mergeCell ref="B176:I180"/>
    <mergeCell ref="B166:I166"/>
    <mergeCell ref="B172:D172"/>
    <mergeCell ref="B173:D173"/>
    <mergeCell ref="B184:I184"/>
    <mergeCell ref="B197:I198"/>
    <mergeCell ref="B144:D144"/>
    <mergeCell ref="B53:G53"/>
    <mergeCell ref="B79:I81"/>
    <mergeCell ref="B91:I91"/>
    <mergeCell ref="B85:I87"/>
    <mergeCell ref="B75:I76"/>
    <mergeCell ref="B95:I97"/>
    <mergeCell ref="B101:I102"/>
    <mergeCell ref="B113:I114"/>
    <mergeCell ref="B131:I133"/>
    <mergeCell ref="A269:D269"/>
    <mergeCell ref="B195:I195"/>
    <mergeCell ref="B201:I204"/>
    <mergeCell ref="B234:I235"/>
    <mergeCell ref="B218:I218"/>
    <mergeCell ref="B261:I262"/>
    <mergeCell ref="B256:I256"/>
    <mergeCell ref="B257:I257"/>
    <mergeCell ref="B251:I252"/>
    <mergeCell ref="B215:I216"/>
    <mergeCell ref="B15:I21"/>
    <mergeCell ref="B34:I35"/>
    <mergeCell ref="B48:I48"/>
    <mergeCell ref="B52:I52"/>
    <mergeCell ref="B25:I26"/>
    <mergeCell ref="B30:I30"/>
    <mergeCell ref="B39:I40"/>
    <mergeCell ref="B43:I44"/>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48" max="8" man="1"/>
    <brk id="112" max="8" man="1"/>
    <brk id="148" max="8" man="1"/>
    <brk id="195" max="8" man="1"/>
    <brk id="25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sec</cp:lastModifiedBy>
  <cp:lastPrinted>2009-02-18T02:45:07Z</cp:lastPrinted>
  <dcterms:created xsi:type="dcterms:W3CDTF">2005-11-02T07:17:39Z</dcterms:created>
  <dcterms:modified xsi:type="dcterms:W3CDTF">2009-02-20T01:59:19Z</dcterms:modified>
  <cp:category/>
  <cp:version/>
  <cp:contentType/>
  <cp:contentStatus/>
</cp:coreProperties>
</file>